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hisWorkbook" defaultThemeVersion="124226"/>
  <bookViews>
    <workbookView xWindow="-45" yWindow="-195" windowWidth="18675" windowHeight="12285" tabRatio="650" firstSheet="1" activeTab="1"/>
  </bookViews>
  <sheets>
    <sheet name="Summary" sheetId="8" state="hidden" r:id="rId1"/>
    <sheet name="FY 2014 Grantees" sheetId="10" r:id="rId2"/>
    <sheet name="Not Assigned" sheetId="16" state="hidden" r:id="rId3"/>
  </sheets>
  <definedNames>
    <definedName name="_xlnm._FilterDatabase" localSheetId="1" hidden="1">'FY 2014 Grantees'!$A$1:$I$320</definedName>
    <definedName name="_xlnm._FilterDatabase" localSheetId="2" hidden="1">'Not Assigned'!$C$1:$E$1</definedName>
    <definedName name="_xlnm.Print_Area" localSheetId="1">'FY 2014 Grantees'!$A$1:$L$326</definedName>
    <definedName name="_xlnm.Print_Titles" localSheetId="1">'FY 2014 Grantees'!$1:$1</definedName>
  </definedNames>
  <calcPr calcId="145621"/>
  <pivotCaches>
    <pivotCache cacheId="0" r:id="rId4"/>
  </pivotCaches>
</workbook>
</file>

<file path=xl/calcChain.xml><?xml version="1.0" encoding="utf-8"?>
<calcChain xmlns="http://schemas.openxmlformats.org/spreadsheetml/2006/main">
  <c r="H322" i="10" l="1"/>
  <c r="Q106" i="8" l="1"/>
  <c r="E54" i="8" s="1"/>
  <c r="Q102" i="8"/>
  <c r="Q69" i="8"/>
  <c r="E8" i="8" s="1"/>
  <c r="Q66" i="8"/>
  <c r="E4" i="8" s="1"/>
  <c r="Q67" i="8"/>
  <c r="E5" i="8" s="1"/>
  <c r="E6" i="8"/>
  <c r="Q68" i="8"/>
  <c r="E7" i="8" s="1"/>
  <c r="Q70" i="8"/>
  <c r="E9" i="8" s="1"/>
  <c r="Q71" i="8"/>
  <c r="E10" i="8" s="1"/>
  <c r="E11" i="8"/>
  <c r="Q72" i="8"/>
  <c r="E12" i="8" s="1"/>
  <c r="Q73" i="8"/>
  <c r="E13" i="8" s="1"/>
  <c r="Q74" i="8"/>
  <c r="E14" i="8" s="1"/>
  <c r="Q75" i="8"/>
  <c r="E15" i="8" s="1"/>
  <c r="Q76" i="8"/>
  <c r="E16" i="8" s="1"/>
  <c r="Q77" i="8"/>
  <c r="E17" i="8" s="1"/>
  <c r="Q78" i="8"/>
  <c r="E18" i="8" s="1"/>
  <c r="Q79" i="8"/>
  <c r="E19" i="8" s="1"/>
  <c r="Q80" i="8"/>
  <c r="E20" i="8" s="1"/>
  <c r="Q81" i="8"/>
  <c r="E21" i="8" s="1"/>
  <c r="Q82" i="8"/>
  <c r="E22" i="8" s="1"/>
  <c r="Q83" i="8"/>
  <c r="E23" i="8" s="1"/>
  <c r="Q84" i="8"/>
  <c r="E24" i="8" s="1"/>
  <c r="Q85" i="8"/>
  <c r="E25" i="8" s="1"/>
  <c r="Q86" i="8"/>
  <c r="E26" i="8" s="1"/>
  <c r="Q87" i="8"/>
  <c r="E27" i="8" s="1"/>
  <c r="Q88" i="8"/>
  <c r="E28" i="8" s="1"/>
  <c r="E29" i="8"/>
  <c r="E30" i="8"/>
  <c r="Q89" i="8"/>
  <c r="E31" i="8" s="1"/>
  <c r="Q90" i="8"/>
  <c r="E32" i="8" s="1"/>
  <c r="Q91" i="8"/>
  <c r="E33" i="8" s="1"/>
  <c r="E34" i="8"/>
  <c r="Q92" i="8"/>
  <c r="E35" i="8" s="1"/>
  <c r="Q93" i="8"/>
  <c r="E36" i="8" s="1"/>
  <c r="Q94" i="8"/>
  <c r="E37" i="8" s="1"/>
  <c r="Q95" i="8"/>
  <c r="E38" i="8" s="1"/>
  <c r="Q96" i="8"/>
  <c r="E39" i="8" s="1"/>
  <c r="Q97" i="8"/>
  <c r="E40" i="8" s="1"/>
  <c r="Q98" i="8"/>
  <c r="E41" i="8" s="1"/>
  <c r="Q99" i="8"/>
  <c r="E42" i="8" s="1"/>
  <c r="E43" i="8"/>
  <c r="E44" i="8"/>
  <c r="Q100" i="8"/>
  <c r="E45" i="8" s="1"/>
  <c r="E46" i="8"/>
  <c r="Q101" i="8"/>
  <c r="E47" i="8" s="1"/>
  <c r="E48" i="8"/>
  <c r="E49" i="8"/>
  <c r="Q103" i="8"/>
  <c r="E50" i="8" s="1"/>
  <c r="E51" i="8"/>
  <c r="Q104" i="8"/>
  <c r="E52" i="8" s="1"/>
  <c r="Q105" i="8"/>
  <c r="E53" i="8" s="1"/>
  <c r="E55"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l="1"/>
</calcChain>
</file>

<file path=xl/comments1.xml><?xml version="1.0" encoding="utf-8"?>
<comments xmlns="http://schemas.openxmlformats.org/spreadsheetml/2006/main">
  <authors>
    <author>vhaphisouthl</author>
  </authors>
  <commentList>
    <comment ref="H301" authorId="0">
      <text>
        <r>
          <rPr>
            <b/>
            <sz val="8"/>
            <color indexed="81"/>
            <rFont val="Tahoma"/>
            <family val="2"/>
          </rPr>
          <t>vhaphisouthl:</t>
        </r>
        <r>
          <rPr>
            <sz val="8"/>
            <color indexed="81"/>
            <rFont val="Tahoma"/>
            <family val="2"/>
          </rPr>
          <t xml:space="preserve">
Cannot request $2M, as requested due to 200% max.
</t>
        </r>
      </text>
    </comment>
  </commentList>
</comments>
</file>

<file path=xl/sharedStrings.xml><?xml version="1.0" encoding="utf-8"?>
<sst xmlns="http://schemas.openxmlformats.org/spreadsheetml/2006/main" count="2930" uniqueCount="1518">
  <si>
    <t xml:space="preserve">Funded? </t>
  </si>
  <si>
    <t>Yes</t>
  </si>
  <si>
    <t>No</t>
  </si>
  <si>
    <t>WV</t>
  </si>
  <si>
    <t>PR</t>
  </si>
  <si>
    <t>NM</t>
  </si>
  <si>
    <t>NJ</t>
  </si>
  <si>
    <t>HI</t>
  </si>
  <si>
    <t>MO</t>
  </si>
  <si>
    <t>AK</t>
  </si>
  <si>
    <t>MA</t>
  </si>
  <si>
    <t>WI</t>
  </si>
  <si>
    <t>KS</t>
  </si>
  <si>
    <t>GA</t>
  </si>
  <si>
    <t>VT</t>
  </si>
  <si>
    <t>MI</t>
  </si>
  <si>
    <t>CT</t>
  </si>
  <si>
    <t>CO</t>
  </si>
  <si>
    <t>OR</t>
  </si>
  <si>
    <t>OH</t>
  </si>
  <si>
    <t>OK</t>
  </si>
  <si>
    <t>ID</t>
  </si>
  <si>
    <t>NV</t>
  </si>
  <si>
    <t>LA</t>
  </si>
  <si>
    <t>NH</t>
  </si>
  <si>
    <t>IA</t>
  </si>
  <si>
    <t>MS</t>
  </si>
  <si>
    <t>MN</t>
  </si>
  <si>
    <t>ND</t>
  </si>
  <si>
    <t>ME</t>
  </si>
  <si>
    <t>AR</t>
  </si>
  <si>
    <t>SD</t>
  </si>
  <si>
    <t>WY</t>
  </si>
  <si>
    <t>State</t>
  </si>
  <si>
    <t>NE</t>
  </si>
  <si>
    <t>American Red Cross, Lee County Chapter</t>
  </si>
  <si>
    <t>Appalachian Regional Coalition on Homelessness (ARCH)</t>
  </si>
  <si>
    <t>Asheville Buncombe Community Christian Ministry</t>
  </si>
  <si>
    <t>Blue Mountain Action Council</t>
  </si>
  <si>
    <t>California Veterans Assistance Foundation, Inc.</t>
  </si>
  <si>
    <t>Casa Del Peregrino Aguadilla, Inc.</t>
  </si>
  <si>
    <t>Catholic Charities of Kansas City - St Joseph, Inc.</t>
  </si>
  <si>
    <t>Catholic Charities of the Roman Catholic Diocese of Syracuse NY</t>
  </si>
  <si>
    <t>Catholic Community Services of Western Washington</t>
  </si>
  <si>
    <t>Faith, Hope, Love, Charity, Inc.</t>
  </si>
  <si>
    <t>Harbor Homes, Inc.</t>
  </si>
  <si>
    <t>Heartland Human Care Services, Inc.</t>
  </si>
  <si>
    <t>HELP Social Service Corporation</t>
  </si>
  <si>
    <t>FAIL</t>
  </si>
  <si>
    <t>Count of Current Funding Requested</t>
  </si>
  <si>
    <t>Sum of Current Funding Requested</t>
  </si>
  <si>
    <t>FAIL Total</t>
  </si>
  <si>
    <t>No Total</t>
  </si>
  <si>
    <t>Yes Total</t>
  </si>
  <si>
    <t>TOTAL</t>
  </si>
  <si>
    <t>% of Total Funding</t>
  </si>
  <si>
    <t>Maumee Valley Guidance Center</t>
  </si>
  <si>
    <t>Mental Health America of Los Angeles</t>
  </si>
  <si>
    <t>Grand Total</t>
  </si>
  <si>
    <t>Total</t>
  </si>
  <si>
    <t>Ohio Valley Goodwill Industries Rehabilitation Center, Inc.</t>
  </si>
  <si>
    <t>Operation Stand Down Rhode Island</t>
  </si>
  <si>
    <t>St. Francis House, Inc.</t>
  </si>
  <si>
    <t>Swords To Plowshares Veterans Rights Organization</t>
  </si>
  <si>
    <t>% of Hmlss Vet Pop</t>
  </si>
  <si>
    <t xml:space="preserve"># of Apps to get Funds </t>
  </si>
  <si>
    <t>% of Total Grant Funds</t>
  </si>
  <si>
    <t>DE</t>
  </si>
  <si>
    <t>UT</t>
  </si>
  <si>
    <t>Three Oaks Homeless Shelter, Inc.</t>
  </si>
  <si>
    <t>United States Veterans Initiative</t>
  </si>
  <si>
    <t>Veterans Assistance Foundation, Inc.</t>
  </si>
  <si>
    <t>Veterans Leadership Program of Western Pennsylvania, Inc.</t>
  </si>
  <si>
    <t>Vietnam Veterans of California, Inc. (Sacramento Veterans Resource)</t>
  </si>
  <si>
    <t>Volunteers of America Northern Rockies</t>
  </si>
  <si>
    <t>Volunteers of America of Kentucky, Inc.</t>
  </si>
  <si>
    <t>Welcome Home, Inc.</t>
  </si>
  <si>
    <t>IL</t>
  </si>
  <si>
    <t>CA</t>
  </si>
  <si>
    <t>NY</t>
  </si>
  <si>
    <t>AL</t>
  </si>
  <si>
    <t>TX</t>
  </si>
  <si>
    <t>DC</t>
  </si>
  <si>
    <t>MD</t>
  </si>
  <si>
    <t>WA</t>
  </si>
  <si>
    <t>FL</t>
  </si>
  <si>
    <t>VA</t>
  </si>
  <si>
    <t>TN</t>
  </si>
  <si>
    <t>AZ</t>
  </si>
  <si>
    <t>NC</t>
  </si>
  <si>
    <t>IN</t>
  </si>
  <si>
    <t>RI</t>
  </si>
  <si>
    <t>SC</t>
  </si>
  <si>
    <t>MT</t>
  </si>
  <si>
    <t>PA</t>
  </si>
  <si>
    <t>KY</t>
  </si>
  <si>
    <t>Access</t>
  </si>
  <si>
    <t>Action Ministries, Inc.</t>
  </si>
  <si>
    <t>American National Red Cross Southern Arizona Chapter</t>
  </si>
  <si>
    <t>Back Bay Mission, Inc.</t>
  </si>
  <si>
    <t>Catholic Charities of Yakima</t>
  </si>
  <si>
    <t>Central Oregon Veteran's Outreach</t>
  </si>
  <si>
    <t>Community Action Coalition for South Central Wisconsin, Inc.</t>
  </si>
  <si>
    <t>Community Action of Northeast Indiana</t>
  </si>
  <si>
    <t>Community Action Team, Inc.</t>
  </si>
  <si>
    <t>Community Council for the Homeless at Friendship Place</t>
  </si>
  <si>
    <t>Connections Community Support Programs, Inc.</t>
  </si>
  <si>
    <t>Cornerstone Rescue Mission</t>
  </si>
  <si>
    <t>Decatur Cooperative Ministry, Inc.</t>
  </si>
  <si>
    <t>Emergency Services and Homeless Coalition of Jacksonville, Inc.</t>
  </si>
  <si>
    <t>Goodwill Industries of Houston, Inc.</t>
  </si>
  <si>
    <t>Hudson River Housing, Inc.</t>
  </si>
  <si>
    <t>Institute for Community Living, Inc.</t>
  </si>
  <si>
    <t>Lehigh Valley Center for Independent Living, Inc.</t>
  </si>
  <si>
    <t>Northwest Michigan Community Action Agency, Inc.</t>
  </si>
  <si>
    <t>Opportunity House</t>
  </si>
  <si>
    <t>Primary Health Care, Inc.</t>
  </si>
  <si>
    <t>Region XII Commission on Mental Health &amp; Retardation (Pine Belt Mental Health)</t>
  </si>
  <si>
    <t>Society of St. Vincent de Paul, South Pinellas, Inc.</t>
  </si>
  <si>
    <t>Soldier On of Delaware, Inc.</t>
  </si>
  <si>
    <t>The Alston Wilkes Society (AWS, Alston Wilkes Veterans Home)</t>
  </si>
  <si>
    <t>The Road Home</t>
  </si>
  <si>
    <t>The Workplace, Inc.</t>
  </si>
  <si>
    <t>Transition Projects, Inc.</t>
  </si>
  <si>
    <t>Volunteers of America Chesapeake</t>
  </si>
  <si>
    <t>Volunteers of America Colorado Branch, Inc</t>
  </si>
  <si>
    <t>West Central Texas Regional Foundation</t>
  </si>
  <si>
    <t>West Tennessee Legal Services, Inc.</t>
  </si>
  <si>
    <t>Catholic Social Services</t>
  </si>
  <si>
    <t>Housing First, Inc.</t>
  </si>
  <si>
    <t>United Methodist Outreach Ministries</t>
  </si>
  <si>
    <t>Urban</t>
  </si>
  <si>
    <t>Primavera Foundation</t>
  </si>
  <si>
    <t>Rural</t>
  </si>
  <si>
    <t>Volunteers of America of Los Angeles</t>
  </si>
  <si>
    <t>New Directions, Inc.</t>
  </si>
  <si>
    <t>Emergency Housing Consortium of Santa Clara County</t>
  </si>
  <si>
    <t>WestCare California, Inc.</t>
  </si>
  <si>
    <t>Abode Services</t>
  </si>
  <si>
    <t>Goodwill Industries of Santa Clara County</t>
  </si>
  <si>
    <t>Shelter, Inc. of Contra Costa County</t>
  </si>
  <si>
    <t>Volunteers of America of Greater Sacramento and Northern Nevada, Inc.</t>
  </si>
  <si>
    <t>Community Catalysts of California</t>
  </si>
  <si>
    <t>Community Renewal Team, Inc.</t>
  </si>
  <si>
    <t>Homeless Services Network of Central Florida, Inc.</t>
  </si>
  <si>
    <t xml:space="preserve">Advocate Program, Inc. </t>
  </si>
  <si>
    <t>Carrfour Supportive Housing, Inc.</t>
  </si>
  <si>
    <t>Northwest Florida Comprehensive Services for Children, Inc.</t>
  </si>
  <si>
    <t>Homeless Coalition of Hillsborough County</t>
  </si>
  <si>
    <t>Jewish Family &amp; Children's Service of Sarasota-Manatee, Inc.</t>
  </si>
  <si>
    <t>Central Savannah River Area Economic Opportunity Authority, Inc. (CSRA EOA)</t>
  </si>
  <si>
    <t>Catholic Charities Hawaii</t>
  </si>
  <si>
    <t>Humility of Mary Shelter, Inc.</t>
  </si>
  <si>
    <t>El-Ada, Inc.</t>
  </si>
  <si>
    <t>Thresholds</t>
  </si>
  <si>
    <t>Volunteers of America of Illinois</t>
  </si>
  <si>
    <t>United Way of Central Indiana, Inc.</t>
  </si>
  <si>
    <t>Wellspring Alliance for Families, Inc.</t>
  </si>
  <si>
    <t>Alliance, Inc.</t>
  </si>
  <si>
    <t>Preble Street</t>
  </si>
  <si>
    <t>Wayne Metropolitan Community Action Agency</t>
  </si>
  <si>
    <t>Southwest Counseling Solutions</t>
  </si>
  <si>
    <t>Minnesota Assistance Council for Veterans</t>
  </si>
  <si>
    <t>St. Patrick Center</t>
  </si>
  <si>
    <t>United Way of Forsyth County, Inc.</t>
  </si>
  <si>
    <t>Passage Home Inc.</t>
  </si>
  <si>
    <t>North Dakota Coalition of Homeless People, Inc.</t>
  </si>
  <si>
    <t>Central Nebraska Community Services</t>
  </si>
  <si>
    <t xml:space="preserve">Catholic Charities Dioceses of Camden, Inc. </t>
  </si>
  <si>
    <t>Community Hope, Inc.</t>
  </si>
  <si>
    <t>Goodwill Industries of New Mexico</t>
  </si>
  <si>
    <t>Veterans Outreach Center, Inc.</t>
  </si>
  <si>
    <t>Chautauqua Opportunities, Inc.</t>
  </si>
  <si>
    <t>Samaritan Village, Inc.</t>
  </si>
  <si>
    <t>Services for the UnderServed, Inc.</t>
  </si>
  <si>
    <t>Mental Health Services for Homeless Persons, Inc.</t>
  </si>
  <si>
    <t>Community Service Council of Greater Tulsa, Inc.</t>
  </si>
  <si>
    <t>St. Vincent de Paul Society of Lane County, Inc.</t>
  </si>
  <si>
    <t>Project H.O.M.E.</t>
  </si>
  <si>
    <t>Commission on Economic Opportunity</t>
  </si>
  <si>
    <t xml:space="preserve">Crisis Ministries </t>
  </si>
  <si>
    <t>Centerstone of Tennessee, Inc.</t>
  </si>
  <si>
    <t>Families in Crisis, Inc.</t>
  </si>
  <si>
    <t>Caritas of Austin</t>
  </si>
  <si>
    <t>Aliviane, Inc.</t>
  </si>
  <si>
    <t>Catholic Charities Diocese of Fort Worth, Inc.</t>
  </si>
  <si>
    <t>Career and Recovery Resources, Inc.</t>
  </si>
  <si>
    <t>Virginia Supportive Housing</t>
  </si>
  <si>
    <t>Community Psychiatric Clinic</t>
  </si>
  <si>
    <t>Opportunity Council</t>
  </si>
  <si>
    <t>Center for Veterans Issues, Ltd.</t>
  </si>
  <si>
    <t>Roark-Sullivan Lifeway Center, Inc.</t>
  </si>
  <si>
    <t>University of Vermont and State Agricultural College</t>
  </si>
  <si>
    <t>Rural, Urban</t>
  </si>
  <si>
    <t xml:space="preserve">MI </t>
  </si>
  <si>
    <t xml:space="preserve">PATH </t>
  </si>
  <si>
    <t>InnVision Shelter Network (formerly Shelter Network of San Mateo)</t>
  </si>
  <si>
    <t>Veterans, Inc.</t>
  </si>
  <si>
    <t>Family Endeavors, Inc.</t>
  </si>
  <si>
    <t>Salvation Army, a California Corporation</t>
  </si>
  <si>
    <t>Salvation Army, A California Corporation</t>
  </si>
  <si>
    <t>Salvation Army, a Georgia Corporation</t>
  </si>
  <si>
    <t>Salvation Army, an Illinois Corporation</t>
  </si>
  <si>
    <t>Volunteers of America of Greater New Orleans</t>
  </si>
  <si>
    <t>Back Bay Mission, Inc. will serve approximately 50 participant households in Harrison County.</t>
  </si>
  <si>
    <t>Carrfour Supportive Housing, Inc. will serve approximately 1000 participant households in the Counties of Miami-Dade and Broward.</t>
  </si>
  <si>
    <t>Catholic Charities of Kansas City will serve approximately 130 participant households in the Missouri counties of Jackson, Cass, Lafayette, Ray, Clay, Platte, Clinton, DeKalb, Andrew, Buchanan, Johnson, and Henry.</t>
  </si>
  <si>
    <t>Commission on Economic Opportunity will serve approximately 120 participants households in Luzerne County.</t>
  </si>
  <si>
    <t>Emergency Housing Consortium of Santa Clara County will serve approximately 56 participant households in Santa Clara County.</t>
  </si>
  <si>
    <t>Mental Health Services for Homeless Persons, Inc. will serve approximately 400 participant households in Cuyahoga County.</t>
  </si>
  <si>
    <t>North Dakota Coalition of Homeless People, Inc. will serve approximately 200 participant households throughout North Dakota.</t>
  </si>
  <si>
    <t>Opportunity Council will serve approximately 275 participant households in the Counties of Clallam, Jefferson, Island, Skagit and Whatcom.</t>
  </si>
  <si>
    <t>Shelter, Inc. of Contra Costa County will serve approximately 225 participant households in Contra Costa County.</t>
  </si>
  <si>
    <t>Vietnam Veterans of California, Inc. will serve approximately 370 participant households in Northern Nevada: Reno, Carson City, Sparks, Hawthorne, Fallon and surrounding counties.</t>
  </si>
  <si>
    <t>Vietnam Veterans of California, Inc. will serve approximately 370 participant households in the California Counties of Del Norte, El Dorado, Humboldt, Mendocino, Napa, Sacramento, San Mateo, Shasta, Siskiyou, Sonoma, Sutter, Trinity, Yolo, and Yuba.</t>
  </si>
  <si>
    <t>Volunteers of America of Kentucky, Inc. will serve approximately 200 participant households in the Kentucky Counties of Jefferson, Oldham, Shelby, Spencer, Bullit, Fayette, Scott, Bourbon, Clark, Madison, Jessamine, Woodford, Boyd, Greenup, Carter, Elliott, and Lawrence.</t>
  </si>
  <si>
    <t>Rural, Tribal</t>
  </si>
  <si>
    <t>IN-502</t>
  </si>
  <si>
    <t>OH-507</t>
  </si>
  <si>
    <t>OH-502</t>
  </si>
  <si>
    <t>MI-500, MI-512</t>
  </si>
  <si>
    <t>OH-500</t>
  </si>
  <si>
    <t>DC-500</t>
  </si>
  <si>
    <t>TN-509, TN-512, TN-502, VA-521, VA-513</t>
  </si>
  <si>
    <t>KY-500, KY-501, KY-502</t>
  </si>
  <si>
    <t>NC-507</t>
  </si>
  <si>
    <t>VA-600; VA-601, VA-602, VA-603, VA-604</t>
  </si>
  <si>
    <t>TN-507</t>
  </si>
  <si>
    <t>TN-502, TN-512, TN-509</t>
  </si>
  <si>
    <t>DC-500, MD-509, MD-600, MD-601, VA-600, VA-601, VA-602, VA-603, VA-604</t>
  </si>
  <si>
    <t>NC-500, NC-503</t>
  </si>
  <si>
    <t>WA-501, OR-505, ID-501</t>
  </si>
  <si>
    <t>NE-500</t>
  </si>
  <si>
    <t>SD-500</t>
  </si>
  <si>
    <t>IA-501, IL-518</t>
  </si>
  <si>
    <t>ND-500</t>
  </si>
  <si>
    <t>WA-501</t>
  </si>
  <si>
    <t>PA-503</t>
  </si>
  <si>
    <t>DE-500</t>
  </si>
  <si>
    <t>PA-509</t>
  </si>
  <si>
    <t>PA-500</t>
  </si>
  <si>
    <t>MD-508</t>
  </si>
  <si>
    <t>NY-505</t>
  </si>
  <si>
    <t>NY-600</t>
  </si>
  <si>
    <t xml:space="preserve">NY-601 </t>
  </si>
  <si>
    <t>CA-502</t>
  </si>
  <si>
    <t>OR-503</t>
  </si>
  <si>
    <t>WA-500</t>
  </si>
  <si>
    <t>CA-500</t>
  </si>
  <si>
    <t>CA-512</t>
  </si>
  <si>
    <t>CA-505</t>
  </si>
  <si>
    <t>OR-501</t>
  </si>
  <si>
    <t>MT-500</t>
  </si>
  <si>
    <t>CA-510, CA-511, CA-513, CA-514, CA-520</t>
  </si>
  <si>
    <t>Faith, Hope, Love, Charity, Inc. will serve approximately 500 participant households in Palm Beach County.</t>
  </si>
  <si>
    <t>FL-600</t>
  </si>
  <si>
    <t>MS-503</t>
  </si>
  <si>
    <t xml:space="preserve">SC-500 </t>
  </si>
  <si>
    <t>FL-510</t>
  </si>
  <si>
    <t>FL-605</t>
  </si>
  <si>
    <t>FL-501</t>
  </si>
  <si>
    <t>FL-504</t>
  </si>
  <si>
    <t>FL-502</t>
  </si>
  <si>
    <t>TX-603</t>
  </si>
  <si>
    <t>TX-503</t>
  </si>
  <si>
    <t>TX-601</t>
  </si>
  <si>
    <t>TX-607</t>
  </si>
  <si>
    <t>MO-501</t>
  </si>
  <si>
    <t>MO-606</t>
  </si>
  <si>
    <t xml:space="preserve">LA-505  </t>
  </si>
  <si>
    <t>AZ-501</t>
  </si>
  <si>
    <t>CA-604</t>
  </si>
  <si>
    <t>CA-601, CA-613, CA-608</t>
  </si>
  <si>
    <t>NV-500</t>
  </si>
  <si>
    <t>CA-600</t>
  </si>
  <si>
    <t>AZ-502</t>
  </si>
  <si>
    <t xml:space="preserve">CA-600, CA-606 </t>
  </si>
  <si>
    <t>CA-600, CA-606, CA-607, CA-612</t>
  </si>
  <si>
    <t>Organization Name</t>
  </si>
  <si>
    <t>Grant Program Number</t>
  </si>
  <si>
    <t>Program Summary</t>
  </si>
  <si>
    <t>Community Type Served</t>
  </si>
  <si>
    <t>Funding Requested</t>
  </si>
  <si>
    <t>CoC Code</t>
  </si>
  <si>
    <t>Housing Resource Center of Monterey County</t>
  </si>
  <si>
    <t>Housing Resource Center of Monterey County will serve approximately 50 participant households in Salinas/Monterey and San Benito Counties, Watsonville/Santa Cruz City and County.</t>
  </si>
  <si>
    <t>CA-506, CA-508</t>
  </si>
  <si>
    <t>San Fernando Valley Community Mental Health Center, Inc.</t>
  </si>
  <si>
    <t>San Fernando Valley Community Mental Health Center, Inc. will serve approximately 50 participant households in Los Angeles area.</t>
  </si>
  <si>
    <t>CA-602</t>
  </si>
  <si>
    <t>Carrillo Counseling Services, Inc. will serve approximately 90 participant households in Santa Barbara County.</t>
  </si>
  <si>
    <t>CA-603</t>
  </si>
  <si>
    <t>Rural, Tribal, Urban</t>
  </si>
  <si>
    <t>CA-601</t>
  </si>
  <si>
    <t>East Bay Community Recovery Project</t>
  </si>
  <si>
    <t>Genet Gebremariam</t>
  </si>
  <si>
    <t>2014-CA-012</t>
  </si>
  <si>
    <t>Swords to Plowshares will serve approximately 175 participant households in Oakland/Alameda County and Richmond/Contra Costa County.</t>
  </si>
  <si>
    <t>Veterans Services Enterprise Corporation (POTENTIAL FRAUD, MULTIPLE APPS WITH DIFFERENT ADDRESSES)</t>
  </si>
  <si>
    <t>Weingart Center Association</t>
  </si>
  <si>
    <t>Weingart Center Association will serve approximately 335 participant households in Los Angeles County.</t>
  </si>
  <si>
    <t>Gateway to Veterans Services Foundation</t>
  </si>
  <si>
    <t>2014-CA-017</t>
  </si>
  <si>
    <t>East Oakland Community Project</t>
  </si>
  <si>
    <t>Caring Choices</t>
  </si>
  <si>
    <t>CA-516, CA-519, CA-523, CA-524</t>
  </si>
  <si>
    <t>Families in Transition of Santa Cruz County, Inc.</t>
  </si>
  <si>
    <t>CA-508</t>
  </si>
  <si>
    <t>Your Second Chance Corporation, Inc.</t>
  </si>
  <si>
    <t>2014-ZZ-022</t>
  </si>
  <si>
    <t>Knowledge, Education for Your Success, Inc.</t>
  </si>
  <si>
    <t>Lighthouse Treatment Center</t>
  </si>
  <si>
    <t>Lighthouse Treatment Center will serve approximately 150 participant households in Riverside City and County and San Bernardino City and County.</t>
  </si>
  <si>
    <t>CA-608, CA-609</t>
  </si>
  <si>
    <t>Elysian Fields Transformational Community</t>
  </si>
  <si>
    <t>2014-CA-025</t>
  </si>
  <si>
    <t>CA-506, CA-508, CA-512</t>
  </si>
  <si>
    <t>Vietnam Veterans of San Diego</t>
  </si>
  <si>
    <t>Vietnam Veterans of San Diego will serve approximately 300 participant households in San Diego County.</t>
  </si>
  <si>
    <t>2014-CA-028</t>
  </si>
  <si>
    <t>Fairfield-Suisun Community Action Council, Inc.</t>
  </si>
  <si>
    <t>Fairfield-Suisun Community Action Council, Inc. will serve approximately 30 participant households in Vallejo/Solano City and County, Napa City and County.</t>
  </si>
  <si>
    <t>CA-517, CA-518</t>
  </si>
  <si>
    <t>IL-510, IL-511</t>
  </si>
  <si>
    <t>Featherfist, Inc.</t>
  </si>
  <si>
    <t>Featherfist, Inc. will serve approximately 305 participant households in Chicago and Cook County.</t>
  </si>
  <si>
    <t>Partners in Community Building, Inc.</t>
  </si>
  <si>
    <t>Partners in Community Building, Inc will serve approximately 125 participant households in Cook County.</t>
  </si>
  <si>
    <t>Berkeley Food and Housing Project</t>
  </si>
  <si>
    <t>Transitional Living Services, Inc.</t>
  </si>
  <si>
    <t>IL-500, IL-502, IL-511, WI-500</t>
  </si>
  <si>
    <t>Midwest Shelter for Homeless Veterans, Inc.</t>
  </si>
  <si>
    <t>IL-506, IL-512, IL-514, IL-517</t>
  </si>
  <si>
    <t>Chestnut Health Systems, Inc.</t>
  </si>
  <si>
    <t>IL-504, IL-508</t>
  </si>
  <si>
    <t>Bogan Quarters, Inc.</t>
  </si>
  <si>
    <t>IL-502, IL-506, IL-510, IL-511, IL-514, IN-502</t>
  </si>
  <si>
    <t>TX-700</t>
  </si>
  <si>
    <t>TX-600</t>
  </si>
  <si>
    <t>Neighborhood Centers Inc.</t>
  </si>
  <si>
    <t>Urban League of Greater Dallas &amp; North Central Texas, Inc.</t>
  </si>
  <si>
    <t>American GI Forum National Veterans Outreach Program, Inc.</t>
  </si>
  <si>
    <t>Sabine Valley Regional Mental Health Mental Retardation Center</t>
  </si>
  <si>
    <t>Houston Area Urban League</t>
  </si>
  <si>
    <t>2014-TX-088</t>
  </si>
  <si>
    <t>South Rehabilitation Center, Inc.</t>
  </si>
  <si>
    <t>2014-FL-089</t>
  </si>
  <si>
    <t>LA-507</t>
  </si>
  <si>
    <t>Big Bend Homeless Coalition, Inc.</t>
  </si>
  <si>
    <t>FL-506</t>
  </si>
  <si>
    <t>Clark's House, Inc.</t>
  </si>
  <si>
    <t>FL-503, FL-516</t>
  </si>
  <si>
    <t>United Way of Broward County</t>
  </si>
  <si>
    <t>FL-601</t>
  </si>
  <si>
    <t>Community Coalition on Homelessness Corporation</t>
  </si>
  <si>
    <t>FL-500</t>
  </si>
  <si>
    <t>Coalition for the Hungry and Homeless of Brevard County, Inc.</t>
  </si>
  <si>
    <t>FL-513</t>
  </si>
  <si>
    <t>FL-509</t>
  </si>
  <si>
    <t>Grass Roots Organization, Inc.</t>
  </si>
  <si>
    <t>2014-IL-112</t>
  </si>
  <si>
    <t>Meridian Behavioral Healthcare, Inc.</t>
  </si>
  <si>
    <t>FL-508, FL-515</t>
  </si>
  <si>
    <t>Healing  BALM of Northeast Florida, Inc.</t>
  </si>
  <si>
    <t>FL-506, FL-518, GA-501, GA-507</t>
  </si>
  <si>
    <t>Family Endeavors</t>
  </si>
  <si>
    <t>FL-506, FL-508, FL-514, FL-520</t>
  </si>
  <si>
    <t>Emergency Services &amp; Homeless Coalition of Jacksonville, Inc.</t>
  </si>
  <si>
    <t>YWCA of Greater Harrisburg</t>
  </si>
  <si>
    <t>YWCA of Greater Harrisburg will serve approximately 75 participant households in Harrisburg/Dauphin County, York City and County, Altoona/Central Pennsylvania.</t>
  </si>
  <si>
    <t>PA-501, PA-507, PA-512</t>
  </si>
  <si>
    <t>Utility Emergency Services Fund</t>
  </si>
  <si>
    <t>PA-507, PA-508, PA-509</t>
  </si>
  <si>
    <t>Community Action Agency of Delaware County, Inc.</t>
  </si>
  <si>
    <t>PA-502</t>
  </si>
  <si>
    <t>Lawrence County Social Services, Inc.</t>
  </si>
  <si>
    <t>PA-601, PA-602, PA-603</t>
  </si>
  <si>
    <t>The Philadelphia Veterans Multi-Service &amp; Education Center, Inc.</t>
  </si>
  <si>
    <t>PA-509, PA-511</t>
  </si>
  <si>
    <t>HI-500, HI-501</t>
  </si>
  <si>
    <t>Family Alliance for Veterans of America</t>
  </si>
  <si>
    <t>IA-501</t>
  </si>
  <si>
    <t>Hawkeye Area Community Action Program, Inc.</t>
  </si>
  <si>
    <t>WI-500, WI-502</t>
  </si>
  <si>
    <t>NJ-504</t>
  </si>
  <si>
    <t>Catholic Family and Community Service</t>
  </si>
  <si>
    <t>North Hudson Community Action Corporation</t>
  </si>
  <si>
    <t>NJ-501, NJ-504, NJ-506</t>
  </si>
  <si>
    <t>NH-500, NH-501, NH-502</t>
  </si>
  <si>
    <t>Southwestern Community Services, Inc.</t>
  </si>
  <si>
    <t>NH-500</t>
  </si>
  <si>
    <t>Orphan Aid Society</t>
  </si>
  <si>
    <t>2014-SC-155</t>
  </si>
  <si>
    <t>Travelers Aid of Metropolitan Atlanta, Inc.</t>
  </si>
  <si>
    <t>United Way of Metropolitan Atlanta</t>
  </si>
  <si>
    <t>Northeast Nebraska Community Action Partnership</t>
  </si>
  <si>
    <t>Together, Inc. of Metropolitan Omaha</t>
  </si>
  <si>
    <t>Blue Valley Community Action, Inc.</t>
  </si>
  <si>
    <t>Project PLASE, Inc.</t>
  </si>
  <si>
    <t>Project PLASE, Inc. will serve approximately 400 participant households in Baltimore City and Baltimore County.</t>
  </si>
  <si>
    <t>MD-501, MD-505</t>
  </si>
  <si>
    <t>New Vision House of Hope, Inc.</t>
  </si>
  <si>
    <t>New Vision House of Hope, Inc. will serve approximately 250 participant households in Baltimore City.</t>
  </si>
  <si>
    <t>MD-501</t>
  </si>
  <si>
    <t>Heaven Sent Outreach, Inc.</t>
  </si>
  <si>
    <t>2014-GA-185</t>
  </si>
  <si>
    <t>Passport 2 Prosperity Inc.</t>
  </si>
  <si>
    <t>2014-GA-188</t>
  </si>
  <si>
    <t>Voluntary Action Center</t>
  </si>
  <si>
    <t>2014-GA-189</t>
  </si>
  <si>
    <t>Indianhead Community Action Agency</t>
  </si>
  <si>
    <t>Indianhead Community Action Agency will serve approximately 60 participant households in Burnett, Washburn, Sawyer, Rusk, Taylor, and Clark Counties.</t>
  </si>
  <si>
    <t>WI-500</t>
  </si>
  <si>
    <t>Southwest Wyoming Recovery Access Programs</t>
  </si>
  <si>
    <t>WY-500</t>
  </si>
  <si>
    <t>Seven Hills Homeless Center</t>
  </si>
  <si>
    <t>Seven Hills Homeless Center will serve approximately 100 participant households in Fayetteville/Northwest Arkansas.</t>
  </si>
  <si>
    <t>AR-501</t>
  </si>
  <si>
    <t>Easter Seals Oregon</t>
  </si>
  <si>
    <t>OR-505</t>
  </si>
  <si>
    <t>The Methodist Training and Outreach Center, Inc.</t>
  </si>
  <si>
    <t>VI-500</t>
  </si>
  <si>
    <t>DC-500, MD-600, MD-601, VA-600, VA-601</t>
  </si>
  <si>
    <t>Housing Counseling Services</t>
  </si>
  <si>
    <t>DC-500, MD-600, MD-601, VA-600, VA-601, VA-603</t>
  </si>
  <si>
    <t>NC-503, NC-505, NC-509</t>
  </si>
  <si>
    <t>KI BOISE Community Action Foundation Inc.</t>
  </si>
  <si>
    <t>Pennyroyal Regional Mental Health-Mental Retardation Board, Inc.</t>
  </si>
  <si>
    <t>KY-500</t>
  </si>
  <si>
    <t>Kentucky River Foothills Development Council, Inc.</t>
  </si>
  <si>
    <t>Bluewater Center for Independent Living</t>
  </si>
  <si>
    <t>MI-500, MI-501, MI-502, MI-503, MI-504</t>
  </si>
  <si>
    <t>Mississippi United to End Homelessness, Inc.</t>
  </si>
  <si>
    <t>MS-501</t>
  </si>
  <si>
    <t>Hancock Resource Center (HRC)</t>
  </si>
  <si>
    <t>Hancock Resource Center (HRC) will serve approximately 25 participant households in Hancock County.</t>
  </si>
  <si>
    <t>Diakonia Inc.</t>
  </si>
  <si>
    <t>MD-503</t>
  </si>
  <si>
    <t>St. James A.M.E. Zion Church-Zion House</t>
  </si>
  <si>
    <t>MD-513, MD-600</t>
  </si>
  <si>
    <t>Utica Center for Development, Inc.</t>
  </si>
  <si>
    <t>Fairbanks Rescue Mission, Inc.</t>
  </si>
  <si>
    <t>Fairbanks Rescue Mission, Inc. will serve approximately 40 participant households in Fairbanks North Star Borough.</t>
  </si>
  <si>
    <t>AK-501</t>
  </si>
  <si>
    <t>The Jericho Project</t>
  </si>
  <si>
    <t>Saratoga County Rural Preservation Company, Inc.</t>
  </si>
  <si>
    <t>Black Veterans for Social Justice, Inc.</t>
  </si>
  <si>
    <t>The Servant Center</t>
  </si>
  <si>
    <t>2014-NC-244</t>
  </si>
  <si>
    <t>PathStone Corporation</t>
  </si>
  <si>
    <t>The Greater Wheeling Coalition for the Homeless, Inc.</t>
  </si>
  <si>
    <t>WV-508</t>
  </si>
  <si>
    <t>Helping Heroes, Inc.</t>
  </si>
  <si>
    <t>West Virginia Community Action Partnerships</t>
  </si>
  <si>
    <t>Economic Opportunity Council of Suffolk, Inc.</t>
  </si>
  <si>
    <t>Future Generations</t>
  </si>
  <si>
    <t>WV-503, WV-508</t>
  </si>
  <si>
    <t>New Mexico Veterans Integration Centers</t>
  </si>
  <si>
    <t>NM-501</t>
  </si>
  <si>
    <t>Albany Housing Coalition, Inc.</t>
  </si>
  <si>
    <t>NY-503, NY-507, NY-512</t>
  </si>
  <si>
    <t>NM-500, NM-501</t>
  </si>
  <si>
    <t>Mesilla Valley Community of Hope</t>
  </si>
  <si>
    <t>The Kitchen, Inc.</t>
  </si>
  <si>
    <t>MO-600</t>
  </si>
  <si>
    <t>NY-603</t>
  </si>
  <si>
    <t>Phoenix Programs, Inc.</t>
  </si>
  <si>
    <t>Angel Land Child Care &amp; Parent Centers</t>
  </si>
  <si>
    <t>2014-MI-271</t>
  </si>
  <si>
    <t>Pathways Community Behavioral Healthcare, Inc.</t>
  </si>
  <si>
    <t>Pathways Community Behavioral Healthcare, Inc. will serve approximately 180 participant households in Benton, Camden, Cooper, Henry, Johnson, Laclede, Lafayette, Maries, Miller, Morgan, Pettis, Felts, Pulaski, Selene, and Texas Counties.</t>
  </si>
  <si>
    <t>IN-502, KY-500</t>
  </si>
  <si>
    <t>HELP Social Service Corporation will serve approximately 200 participant households in Clark County.</t>
  </si>
  <si>
    <t>Columbus House, Inc.</t>
  </si>
  <si>
    <t>Homeless Veterans Fellowship</t>
  </si>
  <si>
    <t>ID-501, NV-502, UT-503, UT-504, WY-500</t>
  </si>
  <si>
    <t>United Way of Central Alabama</t>
  </si>
  <si>
    <t>AL-500</t>
  </si>
  <si>
    <t>Aletheia House, Inc.</t>
  </si>
  <si>
    <t>Aletheia House, Inc. will serve approximately 260 participant households in Jefferson, St. Clair and Shelby Counties.</t>
  </si>
  <si>
    <t>2014-AL-290</t>
  </si>
  <si>
    <t>AL-500, AL-504, AL-506, AL-507</t>
  </si>
  <si>
    <t>Total Action Against Poverty</t>
  </si>
  <si>
    <t>Operation Renewed Hope</t>
  </si>
  <si>
    <t>Quin Rivers, Inc.</t>
  </si>
  <si>
    <t>VA-514</t>
  </si>
  <si>
    <t>Office of Human Affairs, Inc.</t>
  </si>
  <si>
    <t>VA-505</t>
  </si>
  <si>
    <t>VA-501, VA-503, VA-507</t>
  </si>
  <si>
    <t>Southeastern Tidewater Opportunity Project of Hampton Roads</t>
  </si>
  <si>
    <t>Trinity Community Coalition Outreach Inc.</t>
  </si>
  <si>
    <t>2014-TN-303</t>
  </si>
  <si>
    <t>Memphis Area Legal Services, Inc.</t>
  </si>
  <si>
    <t>Memphis Area Legal Services, Inc. will serve approximately 100 participant households in Shelby, Fayette, Lauderdale, and Tipton Counties.</t>
  </si>
  <si>
    <t>TN-501</t>
  </si>
  <si>
    <t>Lafayette Transitional Housing Center, Inc.</t>
  </si>
  <si>
    <t>Volunteer Behavioral Health Care System</t>
  </si>
  <si>
    <t>TN-500, TN-506</t>
  </si>
  <si>
    <t>Operation Stand Down Nashville, Inc.</t>
  </si>
  <si>
    <t>TN-503, TN-504, TN-506, TN-510</t>
  </si>
  <si>
    <t>Buffalo Valley, Inc.</t>
  </si>
  <si>
    <t>TN-503</t>
  </si>
  <si>
    <t>InteCare, Inc.</t>
  </si>
  <si>
    <t>IN-502, IN-503</t>
  </si>
  <si>
    <t>Veterans Northeast Outreach Center, Inc.</t>
  </si>
  <si>
    <t>Veterans Northeast Outreach Center, Inc. will serve approximately 500 participant households in Lynn, Lowell, Cambridge, Gloucester/Haverhill/Salem/Essex County, Lawrence, Malden/Medford, Somerville, Brookline/Newton, and Balance of State.</t>
  </si>
  <si>
    <t>Lynn Housing Authority Development Group, Inc.</t>
  </si>
  <si>
    <t>Lynn Housing Authority Development Group, Inc. will serve approximately 240 participant households in Lynn, Lowell, Cambridge, Gloucester/Haverhill/Salem/Essex County, Lawrence, Malden/Medford, and Somerville.</t>
  </si>
  <si>
    <t>Vietnam Veterans Workshop Inc. will serve approximately 500 participant households in Suffolk, Essex, Middlesex, Norfolk, and Bristol Counties.</t>
  </si>
  <si>
    <t>WA-502</t>
  </si>
  <si>
    <t>Training &amp; Treatment Innovations, Inc.</t>
  </si>
  <si>
    <t>MI-500, MI-511, MI-517</t>
  </si>
  <si>
    <t>Oakland Livingston Human Services Agency</t>
  </si>
  <si>
    <t>Mid Michigan Community Action Agency, Inc.</t>
  </si>
  <si>
    <t>St. Vincent de Paul Social Services, Inc.</t>
  </si>
  <si>
    <t>Community Rebuilders</t>
  </si>
  <si>
    <t>MI-506</t>
  </si>
  <si>
    <t>Housing Services for Eaton County</t>
  </si>
  <si>
    <t>MI-500, MI-523</t>
  </si>
  <si>
    <t>Licking County Coalition for Housing</t>
  </si>
  <si>
    <t>Family &amp; Community Services, Inc.</t>
  </si>
  <si>
    <t>OH-506, OH-507</t>
  </si>
  <si>
    <t>Talbert House, Inc.</t>
  </si>
  <si>
    <t>Talbert House, Inc. will serve approximately 180 participant households in City of Cincinnati and Hamilton County.</t>
  </si>
  <si>
    <t>Community Action Agency of Columbiana County, Inc.</t>
  </si>
  <si>
    <t>Hope Center, Inc.</t>
  </si>
  <si>
    <t>Community Action Program Corporation of Washington-Morgan Counties, Ohio</t>
  </si>
  <si>
    <t>Community Action Program Corporation of Washington-Morgan Counties, Ohio will serve approximately 100 participant households in Washington, Morgan, Muskingum, Gallia, and Meigs Counties.</t>
  </si>
  <si>
    <t>Faith Mission, Inc.</t>
  </si>
  <si>
    <t>OH-503</t>
  </si>
  <si>
    <t>WA-501, WA-503</t>
  </si>
  <si>
    <t>Community Support Services, Inc.</t>
  </si>
  <si>
    <t>OH-506</t>
  </si>
  <si>
    <t>ID-500, ID-501</t>
  </si>
  <si>
    <t>ID-501</t>
  </si>
  <si>
    <t>MN-505</t>
  </si>
  <si>
    <t>National Community Health Partners</t>
  </si>
  <si>
    <t>AZ-500</t>
  </si>
  <si>
    <t>Goodwill Industries of Central Oklahoma, Inc.</t>
  </si>
  <si>
    <t>Goodwill Industries of Central Oklahoma, Inc. will serve approximately 500 participant households in Oklahoma City and County.</t>
  </si>
  <si>
    <t>OK-502</t>
  </si>
  <si>
    <t>Goodwill Industries of the Inland Northwest</t>
  </si>
  <si>
    <t>Goodwill Industries of the Inland Northwest will serve approximately 325 participant households in Spokane City and County.</t>
  </si>
  <si>
    <t>Elle Foundation</t>
  </si>
  <si>
    <t>Soldier On, Inc. will serve approximately 500 participant households in Bergen, Essex, and Hudson Counties.</t>
  </si>
  <si>
    <t>Soldier On of Delaware, Inc. will serve approximately 500 participant households in State of Mississippi except Gulf Port/Gulf Coast Regional area.</t>
  </si>
  <si>
    <t>MS-500, MS-501</t>
  </si>
  <si>
    <t>Community Action Partnership</t>
  </si>
  <si>
    <t>FL-510, FL-512, OH-507</t>
  </si>
  <si>
    <t>Start Corporation</t>
  </si>
  <si>
    <t>Start Corporation will serve approximately 150 participant households in Assumption, Jefferson, Lafourche, Orleans, Plaquemines, St. Bernard, St. Charles, St. James, St. John and Terrebonne Parishes</t>
  </si>
  <si>
    <t>LA-503, LA-508</t>
  </si>
  <si>
    <t>Community Action Partnership will serve approximately 300 participant households in Onslow, Duplin, and Pender Counties in North Carolina and Hancock and Washington Counties in Maine.</t>
  </si>
  <si>
    <t>ME-500, NC-503</t>
  </si>
  <si>
    <t>Community Action Partnership will serve approximately 300 participant households in Macomb County, Michigan and Saline, Pettis, Johnson, Lafayette, Ray, Carroll, and Chariton Counties in Missouri.</t>
  </si>
  <si>
    <t>MI-503, MO-606</t>
  </si>
  <si>
    <t>United States Veterans Initiative will serve approximately 400 participant households in Phoenix/Mesa/Maricopa County.</t>
  </si>
  <si>
    <t>Salvation Army, a New York Corporation</t>
  </si>
  <si>
    <t>2014-OH-399</t>
  </si>
  <si>
    <t>MI-501, MI-502</t>
  </si>
  <si>
    <t>Catholic Charities of the Diocese of Stockton</t>
  </si>
  <si>
    <t>CA-511</t>
  </si>
  <si>
    <t>Volunteers of America of The Carolinas, Inc.</t>
  </si>
  <si>
    <t>NC-502, NC-503, NC-507</t>
  </si>
  <si>
    <t>Volunteers of America of Florida, Inc</t>
  </si>
  <si>
    <t>FL-508, FL-514, FL-518</t>
  </si>
  <si>
    <t>Volunteers of America of Indiana, Inc</t>
  </si>
  <si>
    <t>Catholic Charities of the Diocese of Memphis, Inc. will serve approximately 160 participant households in Shelby County.</t>
  </si>
  <si>
    <t>Catholic Charities of the Diocese of Allentown</t>
  </si>
  <si>
    <t>PA-506, PA-509</t>
  </si>
  <si>
    <t>Catholic Charities of the Archdiocese of Chicago</t>
  </si>
  <si>
    <t>Volunteers of America Michigan, Inc.</t>
  </si>
  <si>
    <t>MI-506, MI-507, MI-508</t>
  </si>
  <si>
    <t>Catholic Charities Community Services, Inc.</t>
  </si>
  <si>
    <t>Catholic Charities Community Services, Inc. will serve approximately 200 participant households in Coconino and Yavapai Counties including the Yavapai-Apache Indian Nation.</t>
  </si>
  <si>
    <t>Volunteers of America-Greater New York, Inc.</t>
  </si>
  <si>
    <t>Volunteers of America of Massachusetts, Inc.</t>
  </si>
  <si>
    <t>MA-503, MA-505, MA-515</t>
  </si>
  <si>
    <t>Catholic Charities, Inc. (Diocese of Jackson)</t>
  </si>
  <si>
    <t>Volunteers of America of Greater Ohio</t>
  </si>
  <si>
    <t>CA-609</t>
  </si>
  <si>
    <t>WV-500</t>
  </si>
  <si>
    <t>CA-502, CA-505</t>
  </si>
  <si>
    <t>VI</t>
  </si>
  <si>
    <t>ZZ</t>
  </si>
  <si>
    <t>FL-600, FL-601</t>
  </si>
  <si>
    <t>WI-500, WI-501, WI-502</t>
  </si>
  <si>
    <t>SC-500, SC-501, SC-502, SC-503, NC-505</t>
  </si>
  <si>
    <t>RI-500, MA-505, MA-515, CT-505</t>
  </si>
  <si>
    <t>VT-500, VT-501, NH-500, NY-516, NY-523</t>
  </si>
  <si>
    <t>NY-501, NY-502, NY-505, NY-510, NY-519, NY-522</t>
  </si>
  <si>
    <t>NY-503, NY-506, NY-507, NY-512, NY-516, NY-519, NY-520, NY-523, NY-608</t>
  </si>
  <si>
    <t>NJ-502, NJ-507, NJ-508, NJ-510, NJ-514</t>
  </si>
  <si>
    <t>NV-501, NV-502</t>
  </si>
  <si>
    <t>Humility of Mary Shelter, Inc. will serve approximately 135 participant households in Scott County, IA and Rock Island, Henry, and Mercer Counties, IL.</t>
  </si>
  <si>
    <t>GA-500, GA-501, GA-503, GA-506</t>
  </si>
  <si>
    <t>Advocate Program, Inc. will serve approximately 425 participant households in Miami-Dade County.</t>
  </si>
  <si>
    <t>Aliviane, Inc. will serve approximately 150 participant households in El Paso County.</t>
  </si>
  <si>
    <t>FL-603, FL-606</t>
  </si>
  <si>
    <t>California Veterans Assistance Foundation, Inc. will serve approximately 150 participant households in the City of Bakersfield and Kern County.</t>
  </si>
  <si>
    <t>Casa del Peregrino Aguadilla, Inc. will serve approximately 100 participant households in Puerto Rico.</t>
  </si>
  <si>
    <t>PR-502, PR-503</t>
  </si>
  <si>
    <t>MO-603, MO-604, MO-606</t>
  </si>
  <si>
    <t>Catholic Charities of Yakima will serve approximately 30 participant households in Benton and Franklin Counties.</t>
  </si>
  <si>
    <t>WA-500, WA-501, WA-503, WA-504</t>
  </si>
  <si>
    <t>Central Savannah River Area Economic Opportunity Authority, Inc. will serve approximately 175 participant households in Richmond, Columbia, Burke, Lincoln, Jefferson, Warren, McDuffie, Glascock, and Jenkins counties.</t>
  </si>
  <si>
    <t>GA-501, GA-504</t>
  </si>
  <si>
    <t>Community Action of Northeast Indiana will serve approximately 148 participant households in the Northeast Indiana counties of Adams, Allen, Blackford, Cass, DeKalb, Delaware, Elkhart, Grant, Henry, Howard, Huntington, Jay, Kosciusko, Lagrange, Madison, Miami, Noble, Randolph, St. Joseph, Steuben, Tipton, Wabash, Wells, Whitley, Fulton, Marshall, and Pulaski.</t>
  </si>
  <si>
    <t>Community Psychiatric Clinic will serve approximately 210 participant households in King County.</t>
  </si>
  <si>
    <t>Connections Community Support Programs, Inc. will serve approximately 200 participant households throughout the state of Delaware.</t>
  </si>
  <si>
    <t>Crisis Ministries will serve approximately 200 participant households in the Counties of Berkley, Charleston Dorchester, Beaufort, Hampton, Jasper and Colleton.</t>
  </si>
  <si>
    <t>Families in Crisis, Inc. will serve approximately 210 participant households in the Counties of Bell, Coryell, and Hamilton.</t>
  </si>
  <si>
    <t>HELP Social Service Corporation will serve approximately 315 participant households in the five boroughs of New York City, including New York, Kings, Queens, Bronx, and Richmond Counties.</t>
  </si>
  <si>
    <t>Housing First, Inc. will serve approximately 200 participant households in the Mobile Continuum of Care, including Mobile and Baldwin Counties.</t>
  </si>
  <si>
    <t>AL-501, AL-507</t>
  </si>
  <si>
    <t>Maumee Valley Guidance Center will serve approximately 80 participant households in the Counties of Defiance, Fulton, Henry and Williams.</t>
  </si>
  <si>
    <t>Mental Health America of Los Angeles will serve approximately 180 participant households in Long Beach and Orange County.</t>
  </si>
  <si>
    <t>CA-606, CA-602</t>
  </si>
  <si>
    <t>Mental Health America of Los Angeles will serve approximately 235 participant households in Los Angeles and rural areas of Antelope Valley.</t>
  </si>
  <si>
    <t>Minnesota Assistance Council for Veterans will serve approximately 475 participant households throughout the state of Minnesota.</t>
  </si>
  <si>
    <t>New Directions, Inc. will serve approximately 300 participant households in Western Los Angeles and the San Fernando Valley.</t>
  </si>
  <si>
    <t>Opportunity House will serve approximately 205 participant households in Berks, Schuylkill, and Lancaster Counties.</t>
  </si>
  <si>
    <t>PA-506, PA-509,  PA-510</t>
  </si>
  <si>
    <t>Primary Health Care, Inc. will serve approximately 200 participant households in Marshall and Polk Counties.</t>
  </si>
  <si>
    <t>IA-501, IA-502</t>
  </si>
  <si>
    <t>Project H.O.M.E. will serve approximately 330 participant households in the Philadelphia area.</t>
  </si>
  <si>
    <t>Region XII Commission on Mental Health &amp; Retardation will serve approximately 400 participant households in Southern Mississippi, from City of Jackson south to the coast.</t>
  </si>
  <si>
    <t>MS-500, MS-501, MS-503</t>
  </si>
  <si>
    <t>Salvation Army, an Illinois Corporation will serve approximately 300 participant households throughout the state of Kansas.</t>
  </si>
  <si>
    <t>KS-501, KS-502, KS-503, KS-505, KS-507</t>
  </si>
  <si>
    <t>Samaritan Village, Inc. will serve approximately 400 participant households the five boroughs of New York City, including New York, Kings, Queens, Bronx, and Richmond Counties.</t>
  </si>
  <si>
    <t>Society of St. Vincent de Paul will serve approximately 400 participant households in Pinellas County.</t>
  </si>
  <si>
    <t>MI-501, MI-503, MI-504</t>
  </si>
  <si>
    <t>St. Patrick Center will serve approximately 275 participant households in St. Louis City and St. Louis County.</t>
  </si>
  <si>
    <t>The Road Home will serve approximately 60 participant households in Salt Lake County.</t>
  </si>
  <si>
    <t>United Methodist Outreach Ministries will serve approximately 120 participant households in Maricopa County, Arizona.</t>
  </si>
  <si>
    <t>US Veterans Initiative will serve approximately 150 participant households in Riverside and San Bernardino Counties.</t>
  </si>
  <si>
    <t>United States Veterans Initiative will serve approximately 170 participant households in Los Angeles and Orange County, California.</t>
  </si>
  <si>
    <t>LA-500, LA-501, LA-504, LA-506, LA-508</t>
  </si>
  <si>
    <t>Welcome Home, Inc. will serve approximately 50 participant households in the Central Missouri Counties of Audrain, Boone, Callaway, Camden, Chariton, Cole, Cooper, Gasconade, Howard, Macon, Maries, Miller, Moniteau, Monroe, Montgomery, Morgan, Phelps, Pettis, Pulaski,  Randolph, and Saline.</t>
  </si>
  <si>
    <t>NY-601, NY-602, NY-604, NY-606, NY-607, NY-608</t>
  </si>
  <si>
    <t>ME- 500, ME-502</t>
  </si>
  <si>
    <t>Catholic Charities Dioceses of Camden, Inc. will serve approximately 265 participant households in the six southernmost counties of New Jersey.</t>
  </si>
  <si>
    <t>Lehigh Valley Center for Independent Living, Inc. will serve approximately 60 participant households in Lehigh, Northhampton, Carbon, Monroe, Berks, and Pike Counties.</t>
  </si>
  <si>
    <t>Central Nebraska Community Services will serve approximately 38 participant households in the Nebraska Counties of Adams, Buffalo, Blaine, Boone, Brown, Boyd, Cherry, Colfax, Custer, Garfield, Greeley, Hall, Hamilton, Holt, Howard, Keya Paha, Loop, Merrick, Nance, Platte, Rock, Sherman, Valley, and Wheeler.</t>
  </si>
  <si>
    <t>Salvation Army, a Georgia Corporation will serve approximately 250 participant households in Harrison, Fort Bend and Montgomery Counties in Texas (Houston area).</t>
  </si>
  <si>
    <t>Catholic Social Services will serve approximately 100 participant households in the Alaska Municipality of Anchorage and the Matanuska-Susitna Valley Communities.</t>
  </si>
  <si>
    <t>AK-500, AK-501</t>
  </si>
  <si>
    <t>Community Catalysts of California will serve approximately 450 participant households in San Diego and Imperial Counties and the southwest region of Riverside County.</t>
  </si>
  <si>
    <t>Homeless Services Network of Central Florida will serve approximately 555 participant households in the Counties of Orange, Osceola, Seminole, Citrus, Hernando, Lake, and Sumter Counties.</t>
  </si>
  <si>
    <t>FL-507, FL-520</t>
  </si>
  <si>
    <t>Salvation Army, a California Corporation will serve approximately 400 participant households in Los Angeles, Ventura, and Santa Barbara Counties.</t>
  </si>
  <si>
    <t>Salvation Army, an Illinois Corporation will serve approximately 300 participant households in Central Illinois.</t>
  </si>
  <si>
    <t xml:space="preserve">IL-503, IL-507, IL-512, IL-513, IL-515, IL-516 </t>
  </si>
  <si>
    <t>Jewish Family &amp; Children's Service of Sarasota-Manatee, Inc. proposes to serve approximately 275 participant households in the Counties of Sarasota, Manatee, Desoto, and Charlotte.</t>
  </si>
  <si>
    <t>FL-500, FL-602</t>
  </si>
  <si>
    <t>PATH will serve approximately 600 participant households in Los Angeles County, Santa Ana/Anaheim/Orange County, Santa Maria/Santa Barbara County, Bakersfield/Kern County, San Buena Ventura/Ventura County, and San Luis Obispo.</t>
  </si>
  <si>
    <t>CO-500, CO-503, CO-504, WY-500 (Cheyenne)</t>
  </si>
  <si>
    <t>The Primavera Foundation will serve approximately 150 participant households in Pima County, Arizona</t>
  </si>
  <si>
    <t>Homeless Coalition of Hillsborough County will serve approximately 225 participant households in Hillsborough County.</t>
  </si>
  <si>
    <t>United Way of Central Indiana, Inc. will serve approximately 400 participant households in the Indiana Counties of Marion, Boone, Hancock, Hendricks, Hamilton, Morgan, Johnson and Shelby.</t>
  </si>
  <si>
    <t>MD-501, MD-502, MD-503, MD-504, MD-505, MD-506, MD-507, MD-509, MD-511, MD-512, MD-513</t>
  </si>
  <si>
    <t>Central Oregon Veteran's Outreach will serve approximately 100 participant households in the Central Oregon counties of Deschutes, Cook, and Jefferson.</t>
  </si>
  <si>
    <t>Community Action Coalition for South Central Wisconsin, Inc. will serve approximately 60 participant households in Dane, Jefferson, and Waukesha Counties.</t>
  </si>
  <si>
    <t>WI-500, WI-503</t>
  </si>
  <si>
    <t>OR-505, OR-506</t>
  </si>
  <si>
    <t>Goodwill Industries of Santa Clara County will serve approximately 55 participant households in south Alameda, Santa Clara, San Benito, and San Mateo Counties.</t>
  </si>
  <si>
    <t>Harbor Homes, Inc. will serve approximately 300 participant households throughout the state of New Hampshire.</t>
  </si>
  <si>
    <t>Institute of Community Living, Inc. will serve approximately 360 participant households in the five Boroughs of NYC.</t>
  </si>
  <si>
    <t>CA-500, CA-501, CA-502, CA-505, CA-507, CA-512, CA-518</t>
  </si>
  <si>
    <t>NY-500, NY-501, NY-513, NY-517</t>
  </si>
  <si>
    <t>CA-503, CA-515, CA-521</t>
  </si>
  <si>
    <t>Volunteers of America of Massachusetts will serve approximately 325 participant households in the Counties of Norfolk, Plymouth, and Suffolk .</t>
  </si>
  <si>
    <t>MA-500, MA-511, MA-516, MA-520</t>
  </si>
  <si>
    <t>Volunteers of America Chesapeake will serve approximately 100 participant households in the Counties of Arlington, Fairfax, Loudon and Prince William and the City of Alexandria.</t>
  </si>
  <si>
    <t>IL-500, IL-502, IL-506, IL-510, IL-511, IL-514</t>
  </si>
  <si>
    <t>St. Vincent de Paul Society will serve approximately 115 participant households in Lane, Benton, Linn, and Lincoln Counties.</t>
  </si>
  <si>
    <t>OR-500, OR-505</t>
  </si>
  <si>
    <t>Volunteers of America Delaware Valley, Inc.</t>
  </si>
  <si>
    <t>Berkeley Food and Housing Project will serve approximately 200 participant households in Oakland/Alameda County, Richmond/Contra Costa County, and Vallejo/Solano County</t>
  </si>
  <si>
    <t>Columbus House, Inc. will serve approximately 300 participant households in New Haven, New London and Middlesex Counties.</t>
  </si>
  <si>
    <t>Community Action Agency will serve approximately 115 participant households in Jackson, Lenawee, and Hillsdale Counties.</t>
  </si>
  <si>
    <t>Community Coalition on Homelessness Corporation will serve approximately 220 participant households in Manatee County.</t>
  </si>
  <si>
    <t>East Oakland Community Project will serve approximately 240 participant households in the City of Oakland.</t>
  </si>
  <si>
    <t>Easter Seals Oregon will serve approximately 75 participant households in Marion and Polk Counties.</t>
  </si>
  <si>
    <t>Housing Services for Eaton County will serve approximately 100 participant households in Eaton and Barry Counties.</t>
  </si>
  <si>
    <t>InteCare, Inc. will serve approximately 450 participant households in Marion, Madison, Shelby, Johnson, Hancock, Hamilton, Boone Counties</t>
  </si>
  <si>
    <t>Knowledge, Education for Your Success, Inc. will serve approximately 150 participant households in San Bernardino City and County.</t>
  </si>
  <si>
    <t>Licking County Coalition for Housing will serve approximately 80 participant households in Licking and Knox Counties.</t>
  </si>
  <si>
    <t>Northeast Nebraska Community Action Partnership will serve approximately 40 participant households in Antelope, Burt, Cedar, Cuming, Dakota, Dixon, Dodge, Knox, Madison, Pierce, Stanton, Thurston, Washington and Wayne Counties and Tribal Lands Winnebago, Omaha and Santee Reservations.</t>
  </si>
  <si>
    <t>Pennyroyal Regional Mental Health-Mental Retardation Board, Inc. will serve approximately 225 participant households in Caldwell, Christian, Crittenden, Hopkins, Livingston, Lyon, Muhlenberg, Todd, Trigg, Ballard, McCracken, Marshall, Calloway, Graves, Carlisle, Hickman, and Fulton Counties.</t>
  </si>
  <si>
    <t>The Greater Wheeling Coalition for the Homeless, Inc. will serve approximately 25 participant households in Brooke, Hancock, Ohio, Marshall, and Wetzell Counties.</t>
  </si>
  <si>
    <t>The Kitchen, Inc. will serve approximately 150 participant households in Christian, Greene, and Webster Counties.</t>
  </si>
  <si>
    <t>Try-County Action Program, Inc. will serve approximately 35  participant households in Stearns, Benton, and Sherburne.</t>
  </si>
  <si>
    <t>AR-500, AR-503, AR-505</t>
  </si>
  <si>
    <t>AZ-500, AZ-501</t>
  </si>
  <si>
    <t>CO-500, CO-503, CO-504, NM-501</t>
  </si>
  <si>
    <t>Hudson River Housing, Inc. proposes to serve approximately 250 participant households in Dutchess County.</t>
  </si>
  <si>
    <t>Volunteers of America of Illinois will serve approximately 400 participant households in the Greater Chicago metroropolitan Area, including the Illinois Counties of Cook, DuPage, Kane, Kendall, Lake, McHenry and Will.</t>
  </si>
  <si>
    <t>Carrillo Counseling Services, Inc. (DBA New Beginnings)</t>
  </si>
  <si>
    <t>Clark's House, Inc. will serve approximately 161 participant households in Lakeland and Winter Haven/Polk County.</t>
  </si>
  <si>
    <t>OR-506, OR-507, WA-508</t>
  </si>
  <si>
    <t>Transition Projects, Inc.will serve approximately 80 participant households in Washington and Clackamas Counties in Oregon and Clark County, Washington. (Portland Metropolitan Area)</t>
  </si>
  <si>
    <t>PA-501, PA- 510, PA-507, PA-512</t>
  </si>
  <si>
    <t>Volunteers of America of Pennsylvania, Inc.</t>
  </si>
  <si>
    <t>Community Support Services, Inc. will serve approximately 70 participant households in Summit County and the City of Akron.</t>
  </si>
  <si>
    <t>Urban League of Greater Dallas &amp; North Central Texas, Inc. will serve approximately 315 participant households in Dallas City and County and Collin County.</t>
  </si>
  <si>
    <t>Vietnam Veterans Workshop, Inc.</t>
  </si>
  <si>
    <t>Mississippi United to End Homelessness, Inc. will serve approximately 75  participant households in the 42 counties of Northern Mississippi.</t>
  </si>
  <si>
    <t>Neighborhood Centers Inc. will serve approximately 325 participant households in Houston/Harris County.</t>
  </si>
  <si>
    <t>Lafayette Transitional Housing Center, Inc. will serve approximately 75 participant households in Benton, Carroll, Clinton, Fountain, Montgomery, Tippecanoe, and White Counties.</t>
  </si>
  <si>
    <t>IN-503, IN-502</t>
  </si>
  <si>
    <t>Salvation Army, a New York Corporation will serve approximately 100 participant households in Delaware, Madison, Marion, Morrow, and Union Counties.</t>
  </si>
  <si>
    <t>Training &amp; Treatment Innovations, Inc. will serve approximately 400 participant households in Macomb, Oakland, Genesee, Lapeer, Jackson, and Saginaw Counties.</t>
  </si>
  <si>
    <t>Vietnam Veterans of California, Inc. will serve approximately 700 participant households in Flagstaff, Prescott, Kingman, Navajo and Hopi Nations, Lake Havasu, and Bullhead City.</t>
  </si>
  <si>
    <t>Vietnam Veterans of California, Inc will serve approximately 800 participant households in San Mateo, Santa Cruz, San Benito and Monterey Counties.</t>
  </si>
  <si>
    <t>WV-500, WV 501, WV-503, WV-508</t>
  </si>
  <si>
    <t>MI-500, MI-503, MI-504, MI-505, MI-510, MI-517</t>
  </si>
  <si>
    <t>WestCare California, Inc. will serve approximately 240 participant households in the Counties of Fresno, Madera, Kings, Tulare, and Merced, Stanlislous, and San Joaquin.</t>
  </si>
  <si>
    <t>Catholic Charities of Hawaii will serve approximately 166 participant households on the island of Oahu, including Metropolitan Honolulu, Central Oahu, Leeward Coast, North Shore, Windward Coast, Maui, Kauai, and Hawaii.</t>
  </si>
  <si>
    <t xml:space="preserve">MI-500 </t>
  </si>
  <si>
    <t>NY-518, NY-522</t>
  </si>
  <si>
    <t>Alliance, Inc. will serve approximately 650 participant households in the Baltimore metropolitan area, 8 counties on the Eastern Shore, and 2 counties in Western Maryland.  This include the Counties of Baltimore, Howard, Harford, Cecil, Carroll, Anne Arundel, Frederick, Washington, Wicomico, Somerset, and Worcester.</t>
  </si>
  <si>
    <t>Volunteers of America Northern Rockies will serve approximately 125 participant households in Helena, Fort Harrison, Lewis and Clark Counties.</t>
  </si>
  <si>
    <t>Community Hope, Inc. will serve approximately 310 participant households in the  Counties of Middlesex, Morris, Passaic, Somerset, Sussex, Union, Warren, Bergen, Hudson and Huntergen counties in NJ .</t>
  </si>
  <si>
    <t>OR-502, OR-505</t>
  </si>
  <si>
    <t>Career and Recovery Resources, Inc. will serve approximately 170 participant households in Baytown, Chambers, Harris, Galveston, Brazoria, Liberty, Fort Bend, Montgomery, and Waller Counties.</t>
  </si>
  <si>
    <t>WV-501, WV-503</t>
  </si>
  <si>
    <t>NY-504, NY-508, NY-514, PA-602, PA-605</t>
  </si>
  <si>
    <t>The Alston Wilkes Society will serve approximately 550 participant households throughout the state of South Carolina and Charlotte, North Carolina.</t>
  </si>
  <si>
    <t>Rocky Mountain Human Services will serve approximately 800 participant households throughout Colorado, with a focus on Denver, Colorado Springs, El Paso County, Grand Junction, Pueblo, Alamosa, and Weld County, as well as Cheyenne, Wyoming.</t>
  </si>
  <si>
    <t xml:space="preserve">NE-501, IA-501  </t>
  </si>
  <si>
    <t>Catholic Charities, Inc. (Diocese of Wichita)</t>
  </si>
  <si>
    <t>KS-502, KS-507</t>
  </si>
  <si>
    <t>1736 Family Crisis Center</t>
  </si>
  <si>
    <t>CA-600, CA-602, CA-606</t>
  </si>
  <si>
    <t>Community Partnership for the Prevention of Homelessness</t>
  </si>
  <si>
    <t>Community Partnership for the Prevention of Homelessness will serve approximately 339 participant households in  the District of Columbia.</t>
  </si>
  <si>
    <t>12-IL-033</t>
  </si>
  <si>
    <t>Treasure Coast Homeless Services Council, Inc.</t>
  </si>
  <si>
    <t>Soldier On, Inc. (dba United Veterans of America, Inc.)</t>
  </si>
  <si>
    <t>Community Action Agency</t>
  </si>
  <si>
    <t>Metropolitan Development Council</t>
  </si>
  <si>
    <t>Tri-County Action Program, Inc.</t>
  </si>
  <si>
    <t>Big Bend Homeless Coalition, Inc. will serve approximately 250 participant households in Leon, Wakulla, Gadsden, Jefferson, Madison, Taylor, Franklin, and Liberty Counties.</t>
  </si>
  <si>
    <t>Blue Valley Community Action, Inc. will serve approximately 40 participant households in Butler, Fillmore, Gage, Jefferson, Polk, Saline, Seward, Thayer and York Counties.</t>
  </si>
  <si>
    <t>Helping Heroes, Inc. will serve approximately 31 participant households in Hancock, Brooke, Ohio, Marshall, and Wetzel Counties (Wheeling/Weirton Area).</t>
  </si>
  <si>
    <t>Homeless Veterans Fellowship will serve approximately 55 participant households in the State of Utah, Bannock, Bear Lake, Bingham, Caribou, and Oneida Counties in Idaho,  Sweetwater and Uinta Counties in Wyoming, and Elko County, Nevada.</t>
  </si>
  <si>
    <t>Metropolitan Development Council will serve approximately 330 participant households in Pierce, Cowlitz, Lewis, Wahkiakum, and Pacific Counties.</t>
  </si>
  <si>
    <t>Oakland Livingston Human Services Agency will serve approximately 75 participant households in Livingston, Oakland, Macomb, Genesee, Washtenaw, Shiawassee, and Ingham.</t>
  </si>
  <si>
    <t>Phoenix Programs, Inc. will serve approximately 40 participant households in Audrain, Boone, Carroll, Calloway, Chariton, Coal, Cooper, Howard, Miller, Morgan, Moniteau, Osage, Pettis, Randolph, and Saline.</t>
  </si>
  <si>
    <t>South Central Action Partnership, Inc. will serve approximately 40 participant households in Blaine, Cams, Cassia, Gooding, Jerome, Lincoln, Minidoka and Twin Falls Counties.</t>
  </si>
  <si>
    <t>St. James A.M.E. Zion Church-Zion House will serve approximately 100 participant households in Caroline, Talbot, Dorchester, Queen Anne, Kent, Wicomico, Worchester, and Somerset Counties.</t>
  </si>
  <si>
    <t>The Shepherd Center of Central Louisiana, Inc.</t>
  </si>
  <si>
    <t>Veterans Outreach Center, Inc. will serve approximately 520 participant households in Erie and Niagara Counties.</t>
  </si>
  <si>
    <t>Volunteers of America of Florida, Inc will serve approximately 250 participant households in Alachua, Bradford, Levy, Putnam, Gilchrest, Marion, Columbia, Hamilton, Lafayette, and Suwannee Counties.</t>
  </si>
  <si>
    <t>Volunteers of America of Massachusetts, Inc. will serve approximately 180 participant households in Barnstable, Bristol, Dukes, Nantucket, Cape and Islands, New Bedford, Fall River, Attleboro, Tauten and Bristol Counties</t>
  </si>
  <si>
    <t xml:space="preserve">Volunteers of America of Pennsylvania, Inc. will serve approximately 150 participant households in  Adams, Cumberland, Dauphin, Lancaster, Lebanon, Perry, and York Counties. </t>
  </si>
  <si>
    <t>Volunteers of America of The Carolinas, Inc. will serve approximately 250 participant households in Alamance, Caswell, Chatham, Durham, Franklin, Granville, Harnett, Johnson, Lee, Person, Organe, Tandolph, Rockingham, and Wake Counties.</t>
  </si>
  <si>
    <t>Community Link Programs of Travelers Aid Society of Central Carolinas, Inc.</t>
  </si>
  <si>
    <t>14-NC-236</t>
  </si>
  <si>
    <t>14-LA-207</t>
  </si>
  <si>
    <t>14-OH-266</t>
  </si>
  <si>
    <t>14-CA-169</t>
  </si>
  <si>
    <t>14-AL-155</t>
  </si>
  <si>
    <t>14-FL-185</t>
  </si>
  <si>
    <t>14-NC-235</t>
  </si>
  <si>
    <t>14-OK-270</t>
  </si>
  <si>
    <t>14-CA-171</t>
  </si>
  <si>
    <t>14-WA-300</t>
  </si>
  <si>
    <t>14-MI-222</t>
  </si>
  <si>
    <t>14-OH-268</t>
  </si>
  <si>
    <t>14-MA-212</t>
  </si>
  <si>
    <t>14-NJ-244</t>
  </si>
  <si>
    <t>14-ID-193</t>
  </si>
  <si>
    <t>14-MO-228</t>
  </si>
  <si>
    <t>14-LA-206</t>
  </si>
  <si>
    <t>14-MI-219</t>
  </si>
  <si>
    <t>14-MN-227</t>
  </si>
  <si>
    <t>14-HI-190</t>
  </si>
  <si>
    <t>14-PA-274</t>
  </si>
  <si>
    <t>14-MA-209</t>
  </si>
  <si>
    <t>14-VA-297</t>
  </si>
  <si>
    <t>14-ZZ-315</t>
  </si>
  <si>
    <t>Virginia BeachCommunity Development Corporation</t>
  </si>
  <si>
    <t>14-CA-324</t>
  </si>
  <si>
    <t>14-NY-256</t>
  </si>
  <si>
    <t>14-AL-154</t>
  </si>
  <si>
    <t>14-TX-292</t>
  </si>
  <si>
    <t>14-CA-175</t>
  </si>
  <si>
    <t>14-FL-179</t>
  </si>
  <si>
    <t>14-NY-252</t>
  </si>
  <si>
    <t>14-NY-255</t>
  </si>
  <si>
    <t>14-NE-239</t>
  </si>
  <si>
    <t>14-MI-218</t>
  </si>
  <si>
    <t>14-ZZ-309</t>
  </si>
  <si>
    <t>14-TN-286</t>
  </si>
  <si>
    <t>14-CA-168</t>
  </si>
  <si>
    <t>14-CA-163</t>
  </si>
  <si>
    <t>14-AZ-160</t>
  </si>
  <si>
    <t>14-IL-198</t>
  </si>
  <si>
    <t>14-PA-281</t>
  </si>
  <si>
    <t>14-TN-287</t>
  </si>
  <si>
    <t>14-CA-177</t>
  </si>
  <si>
    <t>14-MS-234</t>
  </si>
  <si>
    <t>14-KS-322</t>
  </si>
  <si>
    <t>14-NJ-242</t>
  </si>
  <si>
    <t>14-IL-197</t>
  </si>
  <si>
    <t>14-FL-180</t>
  </si>
  <si>
    <t>14-FL-183</t>
  </si>
  <si>
    <t>14-CT-178</t>
  </si>
  <si>
    <t>14-PA-275</t>
  </si>
  <si>
    <t>14-MI-220</t>
  </si>
  <si>
    <t>14-OH-264</t>
  </si>
  <si>
    <t>14-PA-276</t>
  </si>
  <si>
    <t>14-ZZ-319</t>
  </si>
  <si>
    <t>14-ZZ-320</t>
  </si>
  <si>
    <t>14-ZZ-321</t>
  </si>
  <si>
    <t>14-OH-265</t>
  </si>
  <si>
    <t>14-FL-182</t>
  </si>
  <si>
    <t>14-NJ-241</t>
  </si>
  <si>
    <t>14-PA-279</t>
  </si>
  <si>
    <t>14-MI-223</t>
  </si>
  <si>
    <t>14-OH-267</t>
  </si>
  <si>
    <t>14-MD-216</t>
  </si>
  <si>
    <t>14-CA-164</t>
  </si>
  <si>
    <t>14-CA-167</t>
  </si>
  <si>
    <t>14-OR-272</t>
  </si>
  <si>
    <t>14-NY-254</t>
  </si>
  <si>
    <t>14-FL-186</t>
  </si>
  <si>
    <t>14-AK-152</t>
  </si>
  <si>
    <t>14-CA-174</t>
  </si>
  <si>
    <t>14-OH-262</t>
  </si>
  <si>
    <t>14-IA-191</t>
  </si>
  <si>
    <t>14-IL-194</t>
  </si>
  <si>
    <t>14-WV-306</t>
  </si>
  <si>
    <t>14-OK-271</t>
  </si>
  <si>
    <t>14-WA-301</t>
  </si>
  <si>
    <t>14-MS-232</t>
  </si>
  <si>
    <t>14-IA-192</t>
  </si>
  <si>
    <t>14-ZZ-310</t>
  </si>
  <si>
    <t>14-NV-248</t>
  </si>
  <si>
    <t>14-WV-304</t>
  </si>
  <si>
    <t>14-ZZ-317</t>
  </si>
  <si>
    <t>14-LA-205</t>
  </si>
  <si>
    <t>14-ZZ-313</t>
  </si>
  <si>
    <t>14-CA-161</t>
  </si>
  <si>
    <t>14-MI-224</t>
  </si>
  <si>
    <t>14-WI-302</t>
  </si>
  <si>
    <t>14-IN-200</t>
  </si>
  <si>
    <t>14-KY-204</t>
  </si>
  <si>
    <t>14-CA-170</t>
  </si>
  <si>
    <t>14-IN-199</t>
  </si>
  <si>
    <t>14-PA-277</t>
  </si>
  <si>
    <t>14-OH-261</t>
  </si>
  <si>
    <t>14-MA-210</t>
  </si>
  <si>
    <t>14-TN-283</t>
  </si>
  <si>
    <t>14-FL-184</t>
  </si>
  <si>
    <t>14-NM-247</t>
  </si>
  <si>
    <t>14-IL-196</t>
  </si>
  <si>
    <t>14-MS-231</t>
  </si>
  <si>
    <t>14-AZ-157</t>
  </si>
  <si>
    <t>14-TX-290</t>
  </si>
  <si>
    <t>14-NM-246</t>
  </si>
  <si>
    <t>14-MD-215</t>
  </si>
  <si>
    <t>14-NJ-243</t>
  </si>
  <si>
    <t>14-NE-238</t>
  </si>
  <si>
    <t>14-MI-221</t>
  </si>
  <si>
    <t>14-VA-296</t>
  </si>
  <si>
    <t>14-ZZ-318</t>
  </si>
  <si>
    <t>14-TN-285</t>
  </si>
  <si>
    <t>14-IL-195</t>
  </si>
  <si>
    <t>14-NY-253</t>
  </si>
  <si>
    <t>14-MO-230</t>
  </si>
  <si>
    <t>14-KY-203</t>
  </si>
  <si>
    <t>14-MO-229</t>
  </si>
  <si>
    <t>14-MD-214</t>
  </si>
  <si>
    <t>14-VA-295</t>
  </si>
  <si>
    <t>14-TX-293</t>
  </si>
  <si>
    <t>14-CA-162</t>
  </si>
  <si>
    <t>14-NY-251</t>
  </si>
  <si>
    <t>14-NY-257</t>
  </si>
  <si>
    <t>14-AR-156</t>
  </si>
  <si>
    <t>14-MS-233</t>
  </si>
  <si>
    <t>14-PA-280</t>
  </si>
  <si>
    <t>14-VA-298</t>
  </si>
  <si>
    <t>14-WY-307</t>
  </si>
  <si>
    <t>14-NH-240</t>
  </si>
  <si>
    <t>14-MD-217</t>
  </si>
  <si>
    <t>14-OH-260</t>
  </si>
  <si>
    <t>14-LA-208</t>
  </si>
  <si>
    <t>14-CA-165</t>
  </si>
  <si>
    <t>14-OH-263</t>
  </si>
  <si>
    <t>14-WV-303</t>
  </si>
  <si>
    <t>14-NY-250</t>
  </si>
  <si>
    <t>14-VI-299</t>
  </si>
  <si>
    <t>14-PA-278</t>
  </si>
  <si>
    <t>14-ZZ-311</t>
  </si>
  <si>
    <t>14-VA-294</t>
  </si>
  <si>
    <t>14-ZZ-312</t>
  </si>
  <si>
    <t>14-ZZ-308</t>
  </si>
  <si>
    <t>14-GA-188</t>
  </si>
  <si>
    <t>14-FL-322</t>
  </si>
  <si>
    <t>14-AZ-159</t>
  </si>
  <si>
    <t>14-TX-288</t>
  </si>
  <si>
    <t>14-ZZ-314</t>
  </si>
  <si>
    <t>14-FL-181</t>
  </si>
  <si>
    <t>14-AL-153</t>
  </si>
  <si>
    <t>14-GA-189</t>
  </si>
  <si>
    <t>14-TX-291</t>
  </si>
  <si>
    <t>14-NY-249</t>
  </si>
  <si>
    <t>14-NY-258</t>
  </si>
  <si>
    <t>14-AZ-158</t>
  </si>
  <si>
    <t>14-CA-172</t>
  </si>
  <si>
    <t>14-CA-173</t>
  </si>
  <si>
    <t>14-MA-211</t>
  </si>
  <si>
    <t>14-TN-284</t>
  </si>
  <si>
    <t>14-NJ-245</t>
  </si>
  <si>
    <t>14-MI-226</t>
  </si>
  <si>
    <t>14-FL-187</t>
  </si>
  <si>
    <t>14-OH-269</t>
  </si>
  <si>
    <t>14-IN-202</t>
  </si>
  <si>
    <t>14-IN-201</t>
  </si>
  <si>
    <t>14-ZZ-316</t>
  </si>
  <si>
    <t>14-CA-176</t>
  </si>
  <si>
    <t>14-MA-213</t>
  </si>
  <si>
    <t>14-PA-282</t>
  </si>
  <si>
    <t>14-NC-237</t>
  </si>
  <si>
    <t>14-NY-259</t>
  </si>
  <si>
    <t>14-MI-225</t>
  </si>
  <si>
    <t>14-CA-166</t>
  </si>
  <si>
    <t>14-TX-289</t>
  </si>
  <si>
    <t>14-WV-305</t>
  </si>
  <si>
    <t>14-PA-273</t>
  </si>
  <si>
    <t>Volunteers of America of Kentucky, Inc. will serve approximately 150 participant households in Knoxville and the  surrounding counties of Anderson, Blount, Campbell, Cocke, Claiborne, Grainger, Knox, Loudon, Sevier, and Union as well as the counties of Hamblen, Carter, Greene, Hancock, Hawkins, Jefferson, Johnson, Sullivan, Unicoi, and Washington in Eastern TN.</t>
  </si>
  <si>
    <t>Rural, Urban, Tribal</t>
  </si>
  <si>
    <t>United States Veterans Initiative will serve approximately 156 participant households in the City of Houston and the Counties of Harris, Galveston, and Brazoria.</t>
  </si>
  <si>
    <t>United States Veterans Initiative will serve approximately 360 participant households in State of Hawaii including the Counties of Oahu, Maui, Hawaii, and Kapolei.</t>
  </si>
  <si>
    <t>US Veterans Initiative will serve approximately 240 participant households in Clark County including Las Vegas, Henderson, Boulder City, Pahrump, and Mesquite.</t>
  </si>
  <si>
    <t>Emergency Services &amp; Homeless Coalition of Jacksonville, Inc. will serve approximately 150 participant households in Clay and Nassau Counties.</t>
  </si>
  <si>
    <t>Urban/Rural</t>
  </si>
  <si>
    <t>Family Endeavors will serve approximately 1400 participant households in the Birmingham, Tuscaloosa, and Montgomery Metropolitan areas and surrounding counties.  This includes the Birmingham/Jefferson, St. Clair, Shelby Counties CoC, Montgomery City &amp; County CoC, Tuscaloosa City &amp; County CoC, and the Alabama Balance of State CoC.</t>
  </si>
  <si>
    <t xml:space="preserve">Family Endeavors will serve approximately 1400 participant households in the Tallahassee, Gainesville, and Ocala Metropolitan Areas and surrounding counties.  This includes the Tallahassee/Leon County CoC, Gainesville/Alachua, Putnam Counties CoC, Ocala/Marion County CoC, and the Citrus, Hernando, Lake, and Sumter Counties CoC.  </t>
  </si>
  <si>
    <t>Tribal, Rural</t>
  </si>
  <si>
    <t>OK-503, OK-507</t>
  </si>
  <si>
    <t>OH-507, WV-508</t>
  </si>
  <si>
    <t>Community Action Partnership will serve approximately 300 participant households in Wood, Sandusky, Ottawa, Seneca, Erie, Huron,  Loraine and Lucas Counties in Ohio and Jacksonville-Duval, Clay Counties and Saint Johns County in Florida.</t>
  </si>
  <si>
    <t>Rural/urban</t>
  </si>
  <si>
    <t>Catholic Charities of the Diocese of Stockton will serve approximately 120 participant households in San Joaquin County.</t>
  </si>
  <si>
    <t xml:space="preserve">InnVision will serve approximately 220 participant households in San Mateo County. </t>
  </si>
  <si>
    <t>The Workplace, Inc. will serve approximately 240 participant households in Fairfield and New Haven Counties</t>
  </si>
  <si>
    <t>American Red Cross, Lee County Chapter will serve approximately 150 participant households in Lee and Collier Counties.</t>
  </si>
  <si>
    <t>East Bay Community Recovery Project will serve approximately 240 participant households in Alameda County and Contra Costa County.</t>
  </si>
  <si>
    <t xml:space="preserve"> Urban</t>
  </si>
  <si>
    <t>Emergency Services and Homeless Coalition of Jacksonville, Inc. will serve approximately 430 participant households in Duvall County .</t>
  </si>
  <si>
    <t>United Way of Broward County will serve approximately 500 participant households in Broward County.</t>
  </si>
  <si>
    <t>Region</t>
  </si>
  <si>
    <t>Southwestern Community Services, Inc. will serve approximately 55 participant households in Western New Hampshire: Cheshire, Sullivan, Grafton, and Coos Counties.</t>
  </si>
  <si>
    <t>Catholic Family and Community Service will serve approximately 348? participant households in Bergen, Essex, Hudson, Morris, Passaic, Sussex, and Union Counties.</t>
  </si>
  <si>
    <t>12-AK-001</t>
  </si>
  <si>
    <t>12-AL-002</t>
  </si>
  <si>
    <t>13-AR-086</t>
  </si>
  <si>
    <t>12-AZ-003</t>
  </si>
  <si>
    <t>12-AZ-004</t>
  </si>
  <si>
    <t>13-AZ-087</t>
  </si>
  <si>
    <t>12-CA-005</t>
  </si>
  <si>
    <t>12-CA-006</t>
  </si>
  <si>
    <t>12-CA-007</t>
  </si>
  <si>
    <t>12-CA-008</t>
  </si>
  <si>
    <t>12-CA-009</t>
  </si>
  <si>
    <t>12-CA-010</t>
  </si>
  <si>
    <t>12-CA-011</t>
  </si>
  <si>
    <t>12-CA-012</t>
  </si>
  <si>
    <t>12-CA-013</t>
  </si>
  <si>
    <t>12-CA-014</t>
  </si>
  <si>
    <t>12-CA-015</t>
  </si>
  <si>
    <t>12-CA-016</t>
  </si>
  <si>
    <t>12-CA-017</t>
  </si>
  <si>
    <t>12-CA-018</t>
  </si>
  <si>
    <t>12-CA-019</t>
  </si>
  <si>
    <t>13-CA-088</t>
  </si>
  <si>
    <t>13-CA-089</t>
  </si>
  <si>
    <t>13-CA-090</t>
  </si>
  <si>
    <t>13-CA-091</t>
  </si>
  <si>
    <t>12-CT-021</t>
  </si>
  <si>
    <t>13-CT-093</t>
  </si>
  <si>
    <t>12-DC-022</t>
  </si>
  <si>
    <t>13-DE-095</t>
  </si>
  <si>
    <t>12-FL-023</t>
  </si>
  <si>
    <t>12-FL-024</t>
  </si>
  <si>
    <t>12-FL-025</t>
  </si>
  <si>
    <t>12-FL-027</t>
  </si>
  <si>
    <t>12-FL-028</t>
  </si>
  <si>
    <t>13-FL-096</t>
  </si>
  <si>
    <t>13-FL-097</t>
  </si>
  <si>
    <t>13-FL-098</t>
  </si>
  <si>
    <t>13-FL-099</t>
  </si>
  <si>
    <t>13-FL-100</t>
  </si>
  <si>
    <t>12-GA-029</t>
  </si>
  <si>
    <t>13-GA-101</t>
  </si>
  <si>
    <t>13-GA-102</t>
  </si>
  <si>
    <t>12-HI-030</t>
  </si>
  <si>
    <t>13-IA-103</t>
  </si>
  <si>
    <t>12-ID-032</t>
  </si>
  <si>
    <t>12-IL-034</t>
  </si>
  <si>
    <t>13-IL-104</t>
  </si>
  <si>
    <t>13-IL-105</t>
  </si>
  <si>
    <t>12-IN-035</t>
  </si>
  <si>
    <t>13-IN-106</t>
  </si>
  <si>
    <t>12-KS-036</t>
  </si>
  <si>
    <t>12-KY-037</t>
  </si>
  <si>
    <t>12-LA-038</t>
  </si>
  <si>
    <t>12-LA-039</t>
  </si>
  <si>
    <t>12-MA-040</t>
  </si>
  <si>
    <t>12-MD-042</t>
  </si>
  <si>
    <t>13-MD-107</t>
  </si>
  <si>
    <t>12-ME-043</t>
  </si>
  <si>
    <t>12-MI-044</t>
  </si>
  <si>
    <t>12-MI-045</t>
  </si>
  <si>
    <t>13-MI-108</t>
  </si>
  <si>
    <t>12-MN-046</t>
  </si>
  <si>
    <t>13-MO-047</t>
  </si>
  <si>
    <t>12-MO-048</t>
  </si>
  <si>
    <t>13-MO-109</t>
  </si>
  <si>
    <t>13-MO-110</t>
  </si>
  <si>
    <t>13-MS-111</t>
  </si>
  <si>
    <t>13-MS-112</t>
  </si>
  <si>
    <t>13-MT-113</t>
  </si>
  <si>
    <t>12-NC-049</t>
  </si>
  <si>
    <t>12-NC-050</t>
  </si>
  <si>
    <t>13-NC-114</t>
  </si>
  <si>
    <t>12-ND-051</t>
  </si>
  <si>
    <t>12-NE-052</t>
  </si>
  <si>
    <t>13-NH-115</t>
  </si>
  <si>
    <t>12-NJ-053</t>
  </si>
  <si>
    <t>12-NJ-054</t>
  </si>
  <si>
    <t>13-NJ-116</t>
  </si>
  <si>
    <t>12-NM-055</t>
  </si>
  <si>
    <t>13-NV-056</t>
  </si>
  <si>
    <t>13-NV-117</t>
  </si>
  <si>
    <t>13-NV-118</t>
  </si>
  <si>
    <t>12-NY-058</t>
  </si>
  <si>
    <t>12-NY-060</t>
  </si>
  <si>
    <t>12-NY-061</t>
  </si>
  <si>
    <t>12-NY-062</t>
  </si>
  <si>
    <t>13-NY-119</t>
  </si>
  <si>
    <t>13-NY-120</t>
  </si>
  <si>
    <t>13-NY-121</t>
  </si>
  <si>
    <t>12-OH-064</t>
  </si>
  <si>
    <t>13-OH-123</t>
  </si>
  <si>
    <t>13-OH-124</t>
  </si>
  <si>
    <t>12-OK-065</t>
  </si>
  <si>
    <t>12-OR-066</t>
  </si>
  <si>
    <t>13-OR-125</t>
  </si>
  <si>
    <t>13-OR-126</t>
  </si>
  <si>
    <t>13-OR-127</t>
  </si>
  <si>
    <t>13-OR-128</t>
  </si>
  <si>
    <t>12-PA-067</t>
  </si>
  <si>
    <t>12-PA-068</t>
  </si>
  <si>
    <t>13-PA-129</t>
  </si>
  <si>
    <t>13-PA-130</t>
  </si>
  <si>
    <t>13-PA-131</t>
  </si>
  <si>
    <t>13-PR-132</t>
  </si>
  <si>
    <t>12-SC-069</t>
  </si>
  <si>
    <t>13-SD-136</t>
  </si>
  <si>
    <t>13-TN-137</t>
  </si>
  <si>
    <t>13-TN-139</t>
  </si>
  <si>
    <t>12-TX-071</t>
  </si>
  <si>
    <t>12-TX-072</t>
  </si>
  <si>
    <t>12-TX-073</t>
  </si>
  <si>
    <t>12-TX-074</t>
  </si>
  <si>
    <t>12-TX-075</t>
  </si>
  <si>
    <t>12-TX-076</t>
  </si>
  <si>
    <t>12-VA-077</t>
  </si>
  <si>
    <t>12-WA-078</t>
  </si>
  <si>
    <t>12-WA-079</t>
  </si>
  <si>
    <t>12-WI-080</t>
  </si>
  <si>
    <t>13-WI-150</t>
  </si>
  <si>
    <t>13-WI-151</t>
  </si>
  <si>
    <t>12-WV-081</t>
  </si>
  <si>
    <t>12-ZZ-020</t>
  </si>
  <si>
    <t>12-ZZ-026</t>
  </si>
  <si>
    <t>12-ZZ-031</t>
  </si>
  <si>
    <t>12-ZZ-041</t>
  </si>
  <si>
    <t>12-ZZ-070</t>
  </si>
  <si>
    <t>13-ZZ-092</t>
  </si>
  <si>
    <t>13-ZZ-094</t>
  </si>
  <si>
    <t>13-ZZ-133</t>
  </si>
  <si>
    <t>13-ZZ-134</t>
  </si>
  <si>
    <t>13-ZZ-138</t>
  </si>
  <si>
    <t>North Atlantic</t>
  </si>
  <si>
    <t>Great Lakes</t>
  </si>
  <si>
    <t>Northwest</t>
  </si>
  <si>
    <t>Southeast</t>
  </si>
  <si>
    <t>Mid-Atlantic</t>
  </si>
  <si>
    <t>Midwest</t>
  </si>
  <si>
    <t>Northeast</t>
  </si>
  <si>
    <t>Southwest Pacific</t>
  </si>
  <si>
    <t xml:space="preserve">Southwest  </t>
  </si>
  <si>
    <t>13-NY-122</t>
  </si>
  <si>
    <t>12-NY-057</t>
  </si>
  <si>
    <t>13-TX-140</t>
  </si>
  <si>
    <t>13-TX-141</t>
  </si>
  <si>
    <t>13-TX-142</t>
  </si>
  <si>
    <t>13-UT-143</t>
  </si>
  <si>
    <t>13-VA-144</t>
  </si>
  <si>
    <t>13-WA-146</t>
  </si>
  <si>
    <t>13-WA-148</t>
  </si>
  <si>
    <t>13-WA-149</t>
  </si>
  <si>
    <t>12-ZZ-059</t>
  </si>
  <si>
    <t>13-ZZ-147</t>
  </si>
  <si>
    <t>Catholic Charities, Inc. (dba Catholic Charities of the Diocese of Memphis, Inc.)</t>
  </si>
  <si>
    <t>Rocky Mountain Human Services (dba Denver Options, Inc.)</t>
  </si>
  <si>
    <t>Neighborhood Legal Services (dba Wayne County Neighborhood Legal Services)</t>
  </si>
  <si>
    <t>Westchester Community Opportunity Program, Inc. (WestCOP)</t>
  </si>
  <si>
    <t>YWCA of Seattle - King County - Snohomish County</t>
  </si>
  <si>
    <t>Salvation Army, a Georgia Corporation will serve approximately 250 participant households in the Florida counties of Volusia and Flagler.</t>
  </si>
  <si>
    <t>TBD</t>
  </si>
  <si>
    <t>13-ZZ-145</t>
  </si>
  <si>
    <t>(520) 319 3678</t>
  </si>
  <si>
    <t>(310)744-6511</t>
  </si>
  <si>
    <t>(661) 579 8301</t>
  </si>
  <si>
    <t>Volunteers of America of Los Angeles will serve approximately 360 participant households in the Greater Los Angeles Area.</t>
  </si>
  <si>
    <t>(323) 657 5550</t>
  </si>
  <si>
    <t>12-NY-063</t>
  </si>
  <si>
    <t>(951) 999-9116</t>
  </si>
  <si>
    <t>Swords to Plowshares will serve approximately 430 participant households in in San Francisco, San Mateo and Marin Counties.</t>
  </si>
  <si>
    <t>(415) 212 4788</t>
  </si>
  <si>
    <t>(818) 901 4836</t>
  </si>
  <si>
    <t>(510) 891 8773</t>
  </si>
  <si>
    <t xml:space="preserve">213-833-5020 </t>
  </si>
  <si>
    <t>(866) 703-3873</t>
  </si>
  <si>
    <t>Caring Choices will serve approximately 50 participant households in Shasta County, Butte and Glenn County, Colusa/Tehama/Trinity Counties, Yuba/Sutter Counties.</t>
  </si>
  <si>
    <t>Volunteers of America of Los Angeles will serve approximately 360 participant households in Santa Ana/Anaheim/Orange County.</t>
  </si>
  <si>
    <t>714-615-8629</t>
  </si>
  <si>
    <t>Volunteers of America of Greater Ohio will serve approximately 320 participant households in the City of Columbus, Franklin County.</t>
  </si>
  <si>
    <t>Soldier On, Inc. will serve approximately 200 participant households in Berkshire, Hampden, Hampshire, and Franklin Counties.</t>
  </si>
  <si>
    <t>1(866) 406-8449</t>
  </si>
  <si>
    <t>(718) 299 8473</t>
  </si>
  <si>
    <t>(716) 898 0110</t>
  </si>
  <si>
    <t>Veterans Outreach Center, Inc. will serve approximately 650 participant households in Rochester and the Counties of Orleans, Monroe, Wayne, Livingston, and Ontario.</t>
  </si>
  <si>
    <t>(718) 852 6004</t>
  </si>
  <si>
    <t>Black Veterans for Social Justice, Inc. will serve approximately 175 participant households in Nassau County, Long Island, Suffolk County and New York City.</t>
  </si>
  <si>
    <t>1(855) 787 7555</t>
  </si>
  <si>
    <t>Services for the UnderServed, Inc. will serve approximately 500 participant households in Nassau and Suffolk Counties.</t>
  </si>
  <si>
    <t>Community Hope, Inc. will serve approximately 300 participant households in Northhampton, Monroe, Pike, and Bucks counties.</t>
  </si>
  <si>
    <t>(901) 722-4748</t>
  </si>
  <si>
    <t>1(800) 754-8387</t>
  </si>
  <si>
    <t>(832)390-3495</t>
  </si>
  <si>
    <t>Quin Rivers, Inc. will serve approximately 50 participant households in the City of Fredicksburg, and Spotsylvania, Stafford, King George, and Caroline Counties.</t>
  </si>
  <si>
    <t>Office of Human Affairs, Inc. will serve approximately 85 participant households in the cities of Newport News, Hampton, and Poquoson, and York County.</t>
  </si>
  <si>
    <t>(757)-463-9516</t>
  </si>
  <si>
    <t>(757) 858 1360</t>
  </si>
  <si>
    <t xml:space="preserve">Southeastern Tidewater Opportunity Project of Hampton Roads will serve approximately 100 participant households in the cities of Franklin and Suffolk, and the counties of Isle of Wight and Southampton. </t>
  </si>
  <si>
    <t>TBD (Different one per county)</t>
  </si>
  <si>
    <t xml:space="preserve"> (304) 810 4291</t>
  </si>
  <si>
    <t>(304) 347 2277</t>
  </si>
  <si>
    <t xml:space="preserve">West Virginia Community Action Partnerships will serve approximately 600 participant households in all 55 counties of the state of West Virginia. </t>
  </si>
  <si>
    <t>(304) 358 2000</t>
  </si>
  <si>
    <t>Future Generations will serve approximately 78 participant households in Lincoln, Logan, Mingo, and Boone Counties.</t>
  </si>
  <si>
    <t>1 (800) 482 2565</t>
  </si>
  <si>
    <t>Veteran's Inc. will serve approximately 750 participant households in New England, including Massachusetts, Connecticut, Rhode Island, New Hampshire, Vermont and Maine.</t>
  </si>
  <si>
    <t>(202) 658-9599</t>
  </si>
  <si>
    <t>Community Council for the Homeless at Friendship Place will serve approximately 400 participant households in the Washington DC and metropolitan area, including  Alexandria, Arlington, Fairfax, Loudon, and Prince William, VA and Frederick, Montgomery, and Prince George, MD.</t>
  </si>
  <si>
    <t>1(877) 754-8387</t>
  </si>
  <si>
    <t>Appalachian Regional Coalition on Homelessness will serve approximately 525 participant households in 42 counties in Virginia, Kentucky and Tennessee.</t>
  </si>
  <si>
    <t>CA-600, CA-602</t>
  </si>
  <si>
    <t>(301) 914-4045</t>
  </si>
  <si>
    <t>(555) 255-8833</t>
  </si>
  <si>
    <t>(650) 685-5880 EX. 13</t>
  </si>
  <si>
    <t>(925)957-7579</t>
  </si>
  <si>
    <t>Volunteers of America of Greater Sacramento and Northern Nevada, Inc. will serve approximately 200 participant households in the California Counties of Sacramento, Placer, and Yolo.</t>
  </si>
  <si>
    <t>(916) 228-3153</t>
  </si>
  <si>
    <t>(858) 268-4804</t>
  </si>
  <si>
    <t xml:space="preserve">Urban &amp; Rural </t>
  </si>
  <si>
    <t>(661) 868-7313</t>
  </si>
  <si>
    <t>(831) 4249186</t>
  </si>
  <si>
    <t>(501) 446-7116</t>
  </si>
  <si>
    <t xml:space="preserve">(909) 890-5394 (Temporary) </t>
  </si>
  <si>
    <t>CA-503, CA-504, CA-507, CA-509, CA-512, CA-515,CA-516, CA-517, CA-518, CA-519, CA-521, CA-522, CA-523, CA-524, CA-525</t>
  </si>
  <si>
    <t>CA-600, CA-601, CA-602, CA-603, CA-604, CA-611, CA-614</t>
  </si>
  <si>
    <t>CA-600, CA-603, CA-606, CA-607, CA-611, CA-612</t>
  </si>
  <si>
    <t>CT-501, CT-502, CT-503, CT-505, CT-506, CT-508, CT-512, MA-500, MA-503, MA-504, MA-506, MA-502, MA-505, MA-507, MA-508, MA-509, MA-510, MA-511,  MA-513, MA-515, MA-516, MA-517, MA-518, MA-519, MA-520, ME- 500, ME-502, NH-500, NH-501, NH-502, RI-500, VT-500, VT-501</t>
  </si>
  <si>
    <t>MA-508, MA-509, MA-510, MA-513, MA-516, MA-517, MA-518</t>
  </si>
  <si>
    <t>MN-500,MN-501, MN-502, MN-503, MN-504, MN-505, MN-506, MN-508 ,MN-509, MN-511</t>
  </si>
  <si>
    <t>NJ-502, NJ-503</t>
  </si>
  <si>
    <t>NJ-501, NJ-504, NJ-506, NJ-509, NJ-511, NJ-515, NJ-516</t>
  </si>
  <si>
    <t>NY-508</t>
  </si>
  <si>
    <t>TX-700 , TX-607</t>
  </si>
  <si>
    <t>TX-700, TX-607</t>
  </si>
  <si>
    <t>VA-500, VA-504, VA-521</t>
  </si>
  <si>
    <t xml:space="preserve">TBD </t>
  </si>
  <si>
    <t>(707) 427-1148 ext. 124 (Temporary)</t>
  </si>
  <si>
    <t>(209) 465-4066</t>
  </si>
  <si>
    <t>LA: (249-3350; South Bay: (866) 249-2557</t>
  </si>
  <si>
    <t>(860) 778-2423</t>
  </si>
  <si>
    <t>CT-501, CT-503, CT-505, CT-506, CT-508</t>
  </si>
  <si>
    <t>CT- 501, CT-505</t>
  </si>
  <si>
    <t>(202) 543-5298</t>
  </si>
  <si>
    <t>(497) 893-0133 ex. 201</t>
  </si>
  <si>
    <t>(786) 227-5842</t>
  </si>
  <si>
    <t>(813) 238-8557</t>
  </si>
  <si>
    <t>(941) 366-2224</t>
  </si>
  <si>
    <t>(561) 968-1612</t>
  </si>
  <si>
    <t>(239) 278-3401</t>
  </si>
  <si>
    <t>(727) 823-2516</t>
  </si>
  <si>
    <t>(904) 638-2112</t>
  </si>
  <si>
    <t>(352) 266-2264</t>
  </si>
  <si>
    <t>(941) 747-1509</t>
  </si>
  <si>
    <t>(321) 639-0166</t>
  </si>
  <si>
    <t>Urban, Rural</t>
  </si>
  <si>
    <t>Coalition for the Hungry and Homeless of Brevard County, Inc. will serve approximately 125 participant households in Brevard County.</t>
  </si>
  <si>
    <t>Hope Center, Inc. will serve approximately 350 participant households in Jefferson, Plaquemines, St. Bernard, St. Tammany, and Orleans, and Tangipahoa.</t>
  </si>
  <si>
    <t>LA-503, LA-506</t>
  </si>
  <si>
    <t>The Shepherd Center for Central Louisiana, Inc. will serve approximately 60 participant households in Parishes of Grant, Rapides, Concordia, Catahoula, Winn, LaSalle, Avoyelles, Vernon, and the tribal ands of Jena Choctaw and Tunica Biloxi.</t>
  </si>
  <si>
    <t>(318)448-3752</t>
  </si>
  <si>
    <t>1-985-446-5244</t>
  </si>
  <si>
    <t>MA-501, MA-507</t>
  </si>
  <si>
    <t>MA-500, MA-501, MA-505, MA-508, MA-509, MA-510, MA-511, MA-512, MA-513, MA-515, MA-516, MA-517, MA-518, MA-519</t>
  </si>
  <si>
    <t>(772) 567-7790 ext. 6</t>
  </si>
  <si>
    <t>(907) 222-7331</t>
  </si>
  <si>
    <t>(251) 450-3346</t>
  </si>
  <si>
    <t>AL-500, AL-503, AL-504, AL-506, AL-507</t>
  </si>
  <si>
    <t>Rural - some Urban</t>
  </si>
  <si>
    <t>(706) 421-2798</t>
  </si>
  <si>
    <t>(888) 206-7372</t>
  </si>
  <si>
    <t>(404) 371-9334</t>
  </si>
  <si>
    <t>(404) 574-7681</t>
  </si>
  <si>
    <t>GA-500, GA-501, GA-506</t>
  </si>
  <si>
    <t xml:space="preserve">(808) 521-4357 </t>
  </si>
  <si>
    <t>Treasure Coast Homeless Services Council, Inc. will serve approximately 60 participant households in Indian River County, St. Lucie County, and Martin County.</t>
  </si>
  <si>
    <t>Wellspring Alliance for Families, Inc. will serve approximately 400 participant households in the Louisiana parishes of Union, Morehouse, West Carroll, East Carroll, Lincoln, Ouachita, Richland, Madison, Jackson, Caldwell, Franklin, and Tensas.</t>
  </si>
  <si>
    <t xml:space="preserve">Volunteers of America of Greater New Orleans will serve approximately 600 participant households in New Orleans, Greater New Orleans, Baton Rouge. </t>
  </si>
  <si>
    <t>MA-502, MA-508, MA-509, MA-510, MA-516, MA-513, MA-517, MA-518</t>
  </si>
  <si>
    <t>978-372-3626</t>
  </si>
  <si>
    <t>410-282-5900 x3333 or 3015</t>
  </si>
  <si>
    <t>301-863-9535</t>
  </si>
  <si>
    <t>Three Oaks Homeless Shelter, Inc. will serve approximately 100 participant households in the Counties of St. Mary's, Charles and Calvert.</t>
  </si>
  <si>
    <t>410-837-1400 ext.123</t>
  </si>
  <si>
    <t>443-838-2670</t>
  </si>
  <si>
    <t>(410) 213-0923</t>
  </si>
  <si>
    <t>Diakonia Inc. will serve approximately 100 participant households in Somerset, Wicomico, and Worchester Counties.</t>
  </si>
  <si>
    <t>401-742-1427</t>
  </si>
  <si>
    <t>Preble Street will serve approximately 350 participant households in the state of Maine.</t>
  </si>
  <si>
    <t>800.377.5709</t>
  </si>
  <si>
    <t>Wayne Metropolitan Community Action Agency will serve approximately 125 participant households in Monroe, Washtenaw and Wayne Counties (minus the City of Detroit).</t>
  </si>
  <si>
    <t>MI-502, MI-509, MI-515</t>
  </si>
  <si>
    <t>Southwest Counseling Solutions will serve approximately 575 participant households in Detroit, Macomb, Oakland, and Wayne Counties.</t>
  </si>
  <si>
    <t>Cadillac: 800-443-2297; Petosky: 800-443-5518; and Traverse City: 800-632-7334</t>
  </si>
  <si>
    <t>Northwest Michigan Community Action Agency, Inc. will serve approximately 265 participant households in twenty-one rural counties in Northern-Lower Michigan (Cheboygan, Presque Isle, Montmorency, Alpena, Crawford, Oscoda, Alcona, Roscomon, Ogemaw, Iosco Emmet, Charlevoix, Antrim, Benzie, Grand Traverse, Leelanau, Kalkaska, Wexford, Manistee, Mason, and Missaukee).</t>
  </si>
  <si>
    <t>Bluewater Center for Independent Living will serve approximately 175 participant households in Wayne, Huron, Lapeer, Sanilac, St Clair, and Tuscola Counties including the City of Detroit.</t>
  </si>
  <si>
    <t>1-800-491-0004</t>
  </si>
  <si>
    <t>MI-500, MI-504, MI-509, MI-518</t>
  </si>
  <si>
    <t>248 209-2600</t>
  </si>
  <si>
    <t>Mid Michigan Community Action Agency, Inc. will serve approximately 225 participant households in Bay, Clare, Montcalm, Gladwin, Gratiot, Ionia, Isabella, Mecosta, Midland, and Osceola.</t>
  </si>
  <si>
    <t>St. Francis House will serve approximately 240 participant households in the Central Arkansas area, including Garland and Jefferson and White Counties.</t>
  </si>
  <si>
    <t>Thresholds will serve approximately 190 participant households in the Metropolitan Chicago Area &amp; Suburon Cook County.</t>
  </si>
  <si>
    <t>Catholic Charities of the Archdiocese of Chicago will serve approximately 200 participant households in Cook, DuPage, Lake, Kankakee, Grundy, Iroquois, Kendall and Will Counties.</t>
  </si>
  <si>
    <t>IL-502, IL-506, IL-511, IL-512, IL-514</t>
  </si>
  <si>
    <t>Chestnut Health Systems, Inc. will serve approximately 90 participant households in Madison County and St. Clair Counties.</t>
  </si>
  <si>
    <t>NC-501; NC-503; NC-505, NC-509; NC-516</t>
  </si>
  <si>
    <t>NJ-500, NJ-503, NJ-505, NJ-512, NJ-518, NJ-520</t>
  </si>
  <si>
    <t>NJ-501, NJ-506</t>
  </si>
  <si>
    <t>Community Hope, Inc. will serve approximately 150 participant households in Essex County.</t>
  </si>
  <si>
    <t>Travelers Aid Society of Charlotte, Inc. will serve approximately 200 participant households in Cabarrus, Catawba, Davidson, Gaston, Iredell, Lincoln, Mecklenburg, Rowan, Stanly, and Union Counties.</t>
  </si>
  <si>
    <t>Kentucky River Foothills Development Council, Inc. will serve approximately 275 participant households in City of Richmond &amp; Berea, Winchester, Clark County, and Madison County.</t>
  </si>
  <si>
    <t>Heartland Human Care Services, Inc. will serve approximately 240 participant households in the City of Chicago and Cook County.</t>
  </si>
  <si>
    <t>Hawkeye Area Community Action Program, Inc. will serve approximately 125 participant households in Linn, Johnson, Jones, Iowa, and Benton Counties.</t>
  </si>
  <si>
    <t>Family Alliance for Veterans of America will serve approximately 100 participant households in Humboldt, Kossuth, Mitchell, Palo Alto, Pocahontas, Winnebago, Worth, and Wright, Webster, Butler, Cerro, Gordo, Emmet, Franklin, Floyd and Hancock Counties.</t>
  </si>
  <si>
    <t>Meridian Behavioral Healthcare, Inc. will serve approximately 325 participant households in Alachua, Bradford, Columbia, Dixie, Gilchrist, Hamilton, Lafayette, Levy, Suwannee, and Union Counties.</t>
  </si>
  <si>
    <t>Families in Transition of Santa Cruz County, Inc. will serve approximately 175 participant households in Santa Cruz County.</t>
  </si>
  <si>
    <t>Abode Services will serve approximately 400 participant households in Alameda County.</t>
  </si>
  <si>
    <t>American National Red Cross will serve approximately 390 participant households in Southern Arizona, including counties of Pima, Santa Cruz, Cochise, Graham, and Greenlee; Indian Reservations of San Carlos Apache, Tohono O'odham, and Pascua Yaqui.</t>
  </si>
  <si>
    <t>NY-600, NY-605</t>
  </si>
  <si>
    <t>PathStone Corporation will serve approximately 50 participant households in the City of Buffalo, Erie County, and Niagara Counties.</t>
  </si>
  <si>
    <t>Economic Opportunity Council of Suffolk, Inc. will serve approximately 300 participant households in Suffolk County, Long Island.</t>
  </si>
  <si>
    <t>Black Veterans for Social Justice, Inc. will serve approximately 200 participant households in Suffolk County &amp; Long Island.</t>
  </si>
  <si>
    <t>Albany Housing Coalition, Inc. will serve approximately 90 participant households in Albany, Rensselaer, and Schenectady Counties.</t>
  </si>
  <si>
    <t>NY-600, NY-603, NY-605</t>
  </si>
  <si>
    <t>United Way of Central Alabama will serve approximately participant households in all Alabama counties all except Mobile and Baldwin.</t>
  </si>
  <si>
    <t>National Community Health Partners will serve approximately 100 participant households in Pinal and Yuma Counties.</t>
  </si>
  <si>
    <t>Rural, Tribal, urban</t>
  </si>
  <si>
    <t>Action Ministries, Inc. will serve approximately 400 participant households in Athens/Clarke, Barrow, Bartow, Carroll, Clayton, Cobb, DeKalb, Douglas, Fannin, Floyd, Fulton, Gilmer, Gordon, Gwinnett, Hall, Henry, Murray, Paulding, Pickens, Polk, and Whitfield Counties.</t>
  </si>
  <si>
    <t>Travelers Aid of Metropolitan Atlanta, Inc. will serve approximately 300 participant households in City of Atlanta, Fulton, DeKalb, Cobb, DeKalb, Douglas, Bartow, Cherokee, Paulding, Gwinnett, Rockdale, Clayton, Henry, Butts, Fayette Counties.</t>
  </si>
  <si>
    <t xml:space="preserve">GA-500, GA-502, GA-506, GA-508, </t>
  </si>
  <si>
    <t>United Way of Metropolitan Atlanta will serve approximately 320 participant households in the city of Atlanta and Fulton, DeKalb, Cobb, Gwinnett, Douglas, Henry, Clayton, and Rockdale Counties</t>
  </si>
  <si>
    <t>Community Rebuilders will serve approximately 100 in Kent County, Michigan.</t>
  </si>
  <si>
    <t>Wayne County Neighborhood Legal Services will serve approximately 225 participant households in Wayne County, Michigan including the City of  Detroit.</t>
  </si>
  <si>
    <t>St. Vincent de Paul Social Services, Inc. will serve approximately 252 participant households in Dayton/Kettering/Montgomery and Clark, Greene, Preble, Darke, and Miami Counties.</t>
  </si>
  <si>
    <t xml:space="preserve"> OH-505, OH-507</t>
  </si>
  <si>
    <t>Family &amp; Community Services, Inc. will serve approximately 250 participant households in Akron/Barberton/Summit County, Lorain, Portage, and Tremble Counties.</t>
  </si>
  <si>
    <t>Community Action Agency of Columbiana County, Inc. will serve approximately 50 participant households in Columbiana County.</t>
  </si>
  <si>
    <t>Faith Mission, Inc. will serve approximately 110 participant households in Columbus/Franklin County.</t>
  </si>
  <si>
    <t>KI BOISE Community Action Foundation Inc. will serve 300 households in Adair, Atoka, Bryan, Carter, Cherokee, Choctaw, Coal, Haskell, Hughes, Johnston, Latimer, LeFlore, Love, Marshall, McCurtain, McIntosh, Murray, Muskogee, Okfuskee, Okmulgee, Pittsburg, Pontotoc, Pushmataha, and Sequoyah.</t>
  </si>
  <si>
    <t>Transition Projects, Inc. will serve approximately 80 participant households in the Portland metro area.</t>
  </si>
  <si>
    <t>Access will serve approximately 200 participant households in Jackson, Josephine, Douglas, Curry, and Koos Counties.</t>
  </si>
  <si>
    <t>Veterans Leadership Program of Western Pennsylvania, Inc. will serve approximately 550 participant households in Lawrence, Greene, Fulton, and Center counties.</t>
  </si>
  <si>
    <t>PA-507, PA-601, PA-602</t>
  </si>
  <si>
    <t>Utility Emergency Services Fund will serve approximately 200 participant households in Philadelphia County.</t>
  </si>
  <si>
    <t>Community Action Agency of Delaware County, Inc. will serve approximately 100 participant households in Delaware County.</t>
  </si>
  <si>
    <t>The Philadelphia Veterans Multi-Service &amp; Education Center, Inc. will serve approximately 200 participant households in Chester County, Delaware, and Montgomery County.</t>
  </si>
  <si>
    <t>PA-502, PA-504</t>
  </si>
  <si>
    <t>PA-600, PA-601, PA-602, PA-603, PA-605</t>
  </si>
  <si>
    <t>Catholic Charities of the Diocese of Allentown will serve approximately 65 participant households in Lehigh, Northampton, Berks, Schuylkill, and Carbon Counties.</t>
  </si>
  <si>
    <t>Cornerstone Rescue Mission will serve approximately 200 participant households in Western South Dakota (66 counties).</t>
  </si>
  <si>
    <t xml:space="preserve">Volunteer Behavioral Health Care System will serve approximately 200 participant households in Cannon, Clay, Cumberland, Dekalb, Fentress, Jackson, Macon, Overton, Pickett, Putnam, Smith, Warren, White, Wilson, 
Van Buren, Bledsoe, Bradley, Franklin, Grundy, Hamilton, Marion, McMinn, Meigs, Rhea, Polk, and Sequatchie counties.
</t>
  </si>
  <si>
    <t>Operation Stand Down Nashville, Inc. will serve approximately 150 participant households in Davidson, Sumner, Wilson, Robertson, Trousdale, Cheatham, Rutherford, Williamson, Dickson, and Montgomery counties.</t>
  </si>
  <si>
    <t xml:space="preserve">Buffalo Valley, Inc. will serve approximately 110 participant households in Perry, Hickman, Lewis, Wayne, Lawrence, Maury, Giles, Marshall, Bedford, Lincoln, Moore, Coffee, Montgomery, Dickson, Robertson, Cheatham, Williamson, Sumner, and Trousdale counties. </t>
  </si>
  <si>
    <t>Caritas of Austin will serve approximately 150 participant households in Travis County.</t>
  </si>
  <si>
    <t>TX-500, TX-501, TX-504, TX-607</t>
  </si>
  <si>
    <t>West Central Texas Regional Foundation will serve approximately 144 participant households in the counties of Knox, Haskell, Stonewall, Scurry, Fisher, Jones, Shackelford, Mitchell, Nolan, Taylor, Coke, and Tom Green Counties in West Central Texas.</t>
  </si>
  <si>
    <t>Goodwill Industries of Houston, Inc. will serve approximately 700 participant households in the Greater Houston Metro Area and Galveston, Brazoria, and Montgomery Counties.</t>
  </si>
  <si>
    <t>West Central Texas Regional Foundation will serve approximately 120 participant households in Brown County, Callahan County, Coleman County, Comanche County, Eastland County, McCulloch County, Mills County, Runnels County, San Saba County, Stephens County, and Throckmorton County.</t>
  </si>
  <si>
    <t>American GI Forum National Veterans Outreach Program, Inc. will serve approximately 520 participant households in San Antonio/Bexar County, Wilson County, Atascosa County, Guadalupe County, Comal County, and Medina County.</t>
  </si>
  <si>
    <t>Sabine Valley Regional Mental Health Mental Retardation Center will serve approximately 75 participant households in Gregg, Harrison, Upshur, Marion, Rusk, Panola, Cass, Bowie, and Red River counties.</t>
  </si>
  <si>
    <t>UT-501</t>
  </si>
  <si>
    <t>Total Action Against Poverty will serve approximately 100 participant households in Alleghany County, Bath County, Botetourt County, Craig County, Roanoke County, and Rockbridge County, the City of Buena Vista, the City of Covington, the City of Lexington, the City of Roanoke, and the City of Salem.</t>
  </si>
  <si>
    <t>VA-502, VA-521</t>
  </si>
  <si>
    <t xml:space="preserve">Community Development Corporation will serve approximately 155 participant households in the City of Virginia Beach, City of Portsmouth, City of Chesapeake, City of Suffolk, City of Franklin, Isle of Wight County, and Southampton County.                                                                                                                                                                                                                                                                      
</t>
  </si>
  <si>
    <t>The Methodist Training and Outreach Center, Inc. will serve approximately 25 participant households in US Virgin Island, St. Thomas, St. John, and St. Croix.</t>
  </si>
  <si>
    <t>Northwest Florida Comprehensive Services for Children, Inc. will serve approximately 500 participant households in the Northwest Florida Counties of Escambia, Santa Rosa, Okaloosa, Walton, Holmes, Washington, Bay, Jackson, Gulf, Calhoun, Franklin, and the Alabama County of Escambia.</t>
  </si>
  <si>
    <t>FL-505, FL-511, FL-515, AL-501</t>
  </si>
  <si>
    <t>Chautauqua Opportunities, Inc. will serve approximately 85 participant households in Chautauqua County, NY; Cattaragaus, NY; Erie County, NY; and Erie and Warren Counties in Pennsylvania.</t>
  </si>
  <si>
    <t>Community Services Council of Greater Tulsa, Inc. will serve approximately 350 participant households in the Counties of Kay, Osage, Washington, Nowata, Craig, Ottawa, Noble, Pawnee, Tulsa, Rogers, Mayes, Delaware, Payne, Okmulgee, Creek, Wagoner, Cherokee, and Muskogee.</t>
  </si>
  <si>
    <t xml:space="preserve">OK-500, OK-501, OK-505, OK-506, </t>
  </si>
  <si>
    <t xml:space="preserve">Catholic Charities Diocese of Fort Worth, Inc. will serve approximately 300 participant households in the Counties of Tarrant, Dallas, Denton, Collin, and Witchita. </t>
  </si>
  <si>
    <t>Center for Veterans Issues, Ltd. will serve approximately 700 participant households in twenty contiguous Counties in Southeastern and Central Wisconsin.</t>
  </si>
  <si>
    <t xml:space="preserve">Veterans Assistance Foundation, Inc. will serve approximately 150 participant households in Central and Western Wisconsin counties of Adams, Chippewa, Clark, Crawford, Eau Claire, Jackson, Juneau, La Crosse, Monroe, Richland, Sauk, Trempealeau, Vernon, Wood, Barren, Brown, Buffalo, Dunn, Kenosha, Marathon, Outagamie, Pepin, Pierce, Polk, Portage,
Racine, Rusk, Shawano, St. Croix, Taylor, Walworth, Waupaca, Waushara, Winnebago, Columbia, Dodge, Green Lake, and Marquette.
</t>
  </si>
  <si>
    <t>Roark-Sulliven Lifeway Center, Inc. will serve approximately 135 participant households in the Counties of Kanawha, Cabell and Wayne.</t>
  </si>
  <si>
    <t>Southwest Wyoming Recovery Access Programs will serve approximately 275 participant households in the southwest counties of Lincoln, Sublette, Sweetwater, Teton, Uinta, Carbon, Albany, Laramie, Natrona, Sheridan and Fremont.</t>
  </si>
  <si>
    <t>307-875-2196</t>
  </si>
  <si>
    <t>TN-503, TN-504, TN-506, TN-501, KY-500</t>
  </si>
  <si>
    <t>Volunteers of America Colorado Branch, Inc. will serve approximately 600 participant households in seventeen urban and rural counties in the Northern, Western Slope and tribal lands of Colorado and Northern New Mexico.</t>
  </si>
  <si>
    <t>University of Vermont and State Agricultural College will serve approximately 225 participant households throughout the state of Vermont and adjacent counties of NH, including Coos, Grafton, Sullivan, and Chester, as well as the counties of Clinton, Essex, and Warren, and Washington in upstate NY.</t>
  </si>
  <si>
    <t>Blue Mountain Action Council will serve approximately 250 participant households in the Washington counties of Yakima, Benton, Franklin, Walla Walla, Columbia, Garfield, and Asotin; Oregon counties of Morrow, Umatilla, Union, and Wallawa;  Idaho counties of Nez Perce, Lewis, Idaho, and Clearwater; and the tribal communities of Confederated Tribes of Umatilla, Yakima, and Nez Perce.</t>
  </si>
  <si>
    <t>Transitional Living Services, Inc. will serve approximately 60 participant households in McHenry, Lake, and Northern Cook in Illinois, and Kenosha County, Wisconsin.</t>
  </si>
  <si>
    <t>Bogan Quarters, Inc. will serve approximately 105 participant households in Du Page, Will, Lake, Cook counties in Illinois and Lake County in Indiana.</t>
  </si>
  <si>
    <t>Healing  BALM of Northeast Florida, Inc. will serve approximately 110 participant households in Nassau, Taylor, Madison, Jefferson counties in Florida and Camden, Glynn, Bryan, and Savannah counties in Georgia.</t>
  </si>
  <si>
    <t>Together, Inc. of Metropolitan Omaha will serve approximately 80 participant households in Sarpy County and Douglas County, Nebraska and Pottawattamie County, Iowa.</t>
  </si>
  <si>
    <t>Housing Counseling Services will serve approximately 200 participant households in District of Columbia, Prince George and Montgomery Counties in Maryland, and Arlington, Fairfax, and the city of Alexandria in Virginia.</t>
  </si>
  <si>
    <t>Volunteers of America of Kentucky, Inc. will serve approximately 200 participant households in Cabell, Kanawha, Lincoln, Mingo, Logan, Wayne, Boone, Raleigh, Wyoming, Summers, and Mercer Counties in West Virginia and the Ohio Counties of Lawrence and Gallia.</t>
  </si>
  <si>
    <t>Volunteers of American of Kentucky, Inc. will serve approximately 150 participant households in Harrison, Floyd, and Clark Counties in Indiana, Wayne County in West Virginia and Meade, Breckenridge, Hardin, Larue, Grayson, and Nelson Counties in Kentucky.</t>
  </si>
  <si>
    <t>DC-500, MD-600, MD-601, VA-600, VA-601, VA-602, VA-603, VA-604</t>
  </si>
  <si>
    <t>Operation Renewed Hope will serve approximately 80 participant households in Arlington County, Fairfax County, Loudon, Alexandria  and Prince William County in VA, Prince George County in MD, and the District of Columbia.</t>
  </si>
  <si>
    <t>LA-502</t>
  </si>
  <si>
    <t>The Elle Foundation will serve approximately 100 participant households in Shreveport/Bossier cities in Caddo Parish.</t>
  </si>
  <si>
    <t>Volunteers of America Michigan, Inc. will serve approximately 250 participant households in Allegan, Barry, Berrien, Calhoun, Eaton, Ingham, Jackson, Kalamazoo, Kent, Muskegon, Ottawa, and Van Buren Counties.</t>
  </si>
  <si>
    <t>Salvation Army, an Illinois Corporation will serve approximately 220 participant households in Kansas City, St. Joseph, and the northwest region of MO including counties of Andrew, Atchison, Buchanan, Cass, Clay,Holt, Jackson, Nodaway, Platte, Ray.</t>
  </si>
  <si>
    <t>Catholic Charities, Inc. (Diocese of Jackson) will serve approximately 100 participant households in Jackson/Rankin/Madison Counties and Mississippi Balance of State (all MS except Gulf Port/Gulf Coast Region).</t>
  </si>
  <si>
    <t>United Way of Forsyth County, Inc. will serve approximately 200 participant households in Forsyth, Surry, Stokes, Yadkin, Davie and Davidson, and Guilford couties.</t>
  </si>
  <si>
    <t>Asheville Buncombe Community Christian Ministry will serve approximately 300 participant households in twenty-six counties in western North Carolina, indcluding: Ashe, Avery, Buncombe, Burke, Caldwell, Catawba, Cherokee, Clay, Cleveland, Gaston, Graham, Haywood, Henderson, Jackson, Macon, Lincoln, McDowell, Madison, Mecklenburg, Mitchell, Polk, Rutherford, Swain, Transylvania, Watauga, Yancey.</t>
  </si>
  <si>
    <t>Volunteers of America Delaware Valley, Inc. will serve approximately 250 participant households in Burlington, Camden, Gloucester, Mercer, Somerset Counties.</t>
  </si>
  <si>
    <t>Salvation Army, a California Corporation will serve approximately 200 participant households in Clark County, as well as tribal communities.</t>
  </si>
  <si>
    <t>Commission on Economic Opportunity will serve approximately 70 participant households in Columbia, Lycoming, and Montour Counties to include; Lackewanna, Bradford, Carbon, Monroe, Pike, Sullivan, Sequahana, Tiota, Wayne, Wyoming.</t>
  </si>
  <si>
    <t>Lawrence County Social Services, Inc. will serve approximately 160 participant households in Lawrence, Clarion, Mercer, Butler, Armstrong, Jefferson and Beaver Counties.</t>
  </si>
  <si>
    <t>West Tennessee Legal Services, Inc. will serve approximately 84 participant households in twenty-three counties in rural west TN (23 counties).</t>
  </si>
  <si>
    <t>United States Veterans Initiative will serve approximately 400 participant households in District of Columbia, Prince Georges and Montgomery Counties in Maryland.  Arlington, Falls Church and Fairfax Counties in Virginia.</t>
  </si>
  <si>
    <t xml:space="preserve">GA-500, GA-501, GA-502, GA-508 </t>
  </si>
  <si>
    <t>Decatur Cooperative Ministry, Inc. will serve approximately 205 participant households in DeKalb, Henry, Fulton, and Clayton Counties.</t>
  </si>
  <si>
    <t>515-248-1531</t>
  </si>
  <si>
    <t>641-243-4103</t>
  </si>
  <si>
    <t>319-739-0023</t>
  </si>
  <si>
    <t>El-Ada, Inc. proposes to serve approximately 140 participant households in Ada/Elmer County.</t>
  </si>
  <si>
    <t>208-345-2820 Ext 28</t>
  </si>
  <si>
    <t>(208) 733-9351; (208) 678-3514; (208)-934-5150</t>
  </si>
  <si>
    <t>(312) 564-2424</t>
  </si>
  <si>
    <t>309-655-7220</t>
  </si>
  <si>
    <t>773-336-6088</t>
  </si>
  <si>
    <t>(773) 491-2605</t>
  </si>
  <si>
    <t>(312) 328-0873</t>
  </si>
  <si>
    <t>Midwest Shelter for Homeless Veterans, Inc. will serve approximately 70 participant households in the counties of Kane, Kendall, Will, Grundy, Dupage, DeKalb, Du Page &amp; LaSalle counties.</t>
  </si>
  <si>
    <t>(855) 778-3435</t>
  </si>
  <si>
    <t>South Central Community Action Partnership, Inc.</t>
  </si>
  <si>
    <t>618-877-4420</t>
  </si>
  <si>
    <t>HVAF: 317-951-0688 HIP: 317-957-2275</t>
  </si>
  <si>
    <t>(800) 589-2264</t>
  </si>
  <si>
    <t>765-423-4880</t>
  </si>
  <si>
    <t>317-472-7395</t>
  </si>
  <si>
    <t>Volunteers of America of Indiana, Inc will serve approximately 85 participant households in Southwest Indiana, Daviess, Dubois, Gibson, Knox, Perry, Pike, Posey, Spencer, Vanderburgh, Warrick.</t>
  </si>
  <si>
    <t>Volunteers of America of Indiana, Inc. will serve approximately 200 participant households in Bartholomew, Brown, Johnson, Lawrence, Marion, Morgan, Monroe and Shelby Counties</t>
  </si>
  <si>
    <t xml:space="preserve">Catholic Charities, Inc. (Kansas) will serve approximately 50 participant households in 25 Counties including: Allen, Bourbon, Butler, Chase, Chautauqua, Cherokee, Cowley, Crawford, Elk, Greenwood, Harper, Harvey, Kingman, Labette, Marion, McPherson, Montgomery, Morris, Neosho, Reno, Rice, Sedwick, Sumner, Wilson and Woodson </t>
  </si>
  <si>
    <t>270-886-2205</t>
  </si>
  <si>
    <t>740-345-1970 ext. 200</t>
  </si>
  <si>
    <t>(330) 773-7000</t>
  </si>
  <si>
    <t>330-424-4013</t>
  </si>
  <si>
    <t>(740) 373-3745</t>
  </si>
  <si>
    <t>(614) 224-6617</t>
  </si>
  <si>
    <t>(330) 762-4663</t>
  </si>
  <si>
    <t>(740) 363-9487</t>
  </si>
  <si>
    <t>(614) 849-0145 ext. 1615</t>
  </si>
  <si>
    <t>(816) 659-8263</t>
  </si>
  <si>
    <t>(601) 545-2925</t>
  </si>
  <si>
    <t>(228) 432-0301</t>
  </si>
  <si>
    <t>(601) 960-0557</t>
  </si>
  <si>
    <t>(228)-463-8887</t>
  </si>
  <si>
    <t>(406) 996-1212</t>
  </si>
  <si>
    <t>Community Renewal Team, Inc. proposes to serve approximately 175 participant households in the Central Connecticut Counties of Hartford, Middlesex, New London, Waterbury, and New Haven.</t>
  </si>
  <si>
    <t>CT-501, CT-502, CT-505, CT-512</t>
  </si>
  <si>
    <t>1736 Family Crisis Center will serve approximately 325 participant households in Los Angeles City and County, Santa Ana/Anaheim/Orange County, and Long Beach.</t>
  </si>
  <si>
    <t>Ohio Valley Goodwill Industries Rehabilitation Center, Inc. will serve 300 households in the Ohio counties of Hamilton, Butler, Warren, and Clermont and the Kentucky counties of Boone, Kenton, and Campbell.</t>
  </si>
  <si>
    <t>OH-500, OH-507, KY-500</t>
  </si>
  <si>
    <t>1-800-569-3980</t>
  </si>
  <si>
    <t>918-967-3325/1-800-299-4479</t>
  </si>
  <si>
    <t>405-236-4451</t>
  </si>
  <si>
    <t>541-743-7166</t>
  </si>
  <si>
    <t>(503) 366-6563</t>
  </si>
  <si>
    <t xml:space="preserve">Community Action Team, Inc. will serve 100 households in the Northwest counties of Columbia, Clatsop, Tillamook, and Washington. </t>
  </si>
  <si>
    <t>(541) 383-2793 Ext. 108</t>
  </si>
  <si>
    <t>(503) 399-9080</t>
  </si>
  <si>
    <t>(412) 481-8200</t>
  </si>
  <si>
    <t>610-374-4696 Ext. 293</t>
  </si>
  <si>
    <t>(610) 770-9781 Ext. 118</t>
  </si>
  <si>
    <t>215-814-6829</t>
  </si>
  <si>
    <t>610-874-8451</t>
  </si>
  <si>
    <t>Soldier On of Delaware, Inc. will serve approximately 500 participant households in Erie, Warren, McKean, Potter, Cameron, Elk, Forest, Venango, Crawford, Mercer, Lawrence, Butler, Clarion, Jefferson, Clearfield, Indiana, Armstrong, Allegheny, Beaver, Washington, Greene, Fayette, Westmoreland</t>
  </si>
  <si>
    <t>1 (866) 406-8449</t>
  </si>
  <si>
    <t>(610) 435-1541</t>
  </si>
  <si>
    <t>(717) 236-1440 Ext. 14</t>
  </si>
  <si>
    <t>787-891-0059</t>
  </si>
  <si>
    <t>843-737-8389</t>
  </si>
  <si>
    <t>605-341-2844</t>
  </si>
  <si>
    <t>(731) 426-1316</t>
  </si>
  <si>
    <t>901-423-4100</t>
  </si>
  <si>
    <t>(877) 567-6051</t>
  </si>
  <si>
    <t>615-248-1981</t>
  </si>
  <si>
    <t>(800) 447-2766 Ext. 2071</t>
  </si>
  <si>
    <t>253-593-2920</t>
  </si>
  <si>
    <t>(512)-472-4135</t>
  </si>
  <si>
    <t>915-533-3132</t>
  </si>
  <si>
    <t>509-838-4246</t>
  </si>
  <si>
    <t xml:space="preserve">Family Endeavors will serve approximately 1600 participant households in the San Antonio, Kerrville, Corpus Christie, Victoria, Harlingen, and McAllen Metropolitan areas and surrounding counties in South Texas.  </t>
  </si>
  <si>
    <t>832-229-4288</t>
  </si>
  <si>
    <t>832-900-7456</t>
  </si>
  <si>
    <t>(718) 468-4700</t>
  </si>
  <si>
    <t>Catholic Charities of the Roman Catholic Dioces of Syracuse NY will serve approximately 150 participant households in Onondaga County.</t>
  </si>
  <si>
    <t>315-378-4054</t>
  </si>
  <si>
    <t>(336)788-4965</t>
  </si>
  <si>
    <t>(919)256-4254</t>
  </si>
  <si>
    <t>Passage Home will serve approximately 64 participant households in Wake County.</t>
  </si>
  <si>
    <t>Rural, Urban, tribal</t>
  </si>
  <si>
    <t>828-259-5314</t>
  </si>
  <si>
    <t>Family Endeavors will serve approximately 1400 participant households in the Fayetteville, Charlotte, and Jacksonville Metropolitan areas and surrounding counties.  This includes the Fayetteville/Cumberland County CoC, Charlotte/Mecklenburg County CoC, and the North Carolina Balance of State CoC, Gastonia/Cleveland counties, Gaston and Lincoln Counties, Wilmington/Brunswick counties, New Hanover county, Pender County, and Jacksonville/Onslow counties.</t>
  </si>
  <si>
    <t>NC-503, NC-505,NC-506, NC-509, NC-511</t>
  </si>
  <si>
    <t>1-800-977-1969</t>
  </si>
  <si>
    <t xml:space="preserve">(701) 390-1635 </t>
  </si>
  <si>
    <t>(402) 385-6300</t>
  </si>
  <si>
    <t xml:space="preserve"> 603-882-3616</t>
  </si>
  <si>
    <t>(718) 841-6231</t>
  </si>
  <si>
    <t>Volunteers of America-Greater New York, Inc. will serve approximately 300 participant households in New York County, Richmond, Bronx, Kinds, Queens, Nassau and New York City.</t>
  </si>
  <si>
    <t>(518) 465-5251</t>
  </si>
  <si>
    <t>(716) 201-1086; 1-800-888-6770 (after-hours number)</t>
  </si>
  <si>
    <t>Saratoga County Rural Preservation Company, Inc. will serve approximately 100 participant households in Washington, Warren, Saratoga, Schenectady City and County, Montgomery, Fulton, and Schoharie Counties.</t>
  </si>
  <si>
    <t>(518) 885-0673 ext. 102</t>
  </si>
  <si>
    <t>NY-506, NY-507, NY-523</t>
  </si>
  <si>
    <t>The Jericho Project will serve approximately 225  participant households in the 5 bureaus of NYC (New York, Kings, Bronx, Richmond, and Queens Counties).</t>
  </si>
  <si>
    <t>646-624-2341 ext. 105</t>
  </si>
  <si>
    <t>(315)765-0975</t>
  </si>
  <si>
    <t>Utica Center for Development, Inc. will serve approximately 120 participant households in Oneida, Herkimer, Madison, Jefferson, Lewis, St. Lawrence</t>
  </si>
  <si>
    <t>845-232-5754</t>
  </si>
  <si>
    <t xml:space="preserve">Westchester Community Opportunity Program, Inc. will serve approximately 400 participant households in the New York Counties of Westchester, Putnam, Dutchess, Rockland, Orange, Ulster, and Sullivan.  </t>
  </si>
  <si>
    <t>800.619.7280</t>
  </si>
  <si>
    <t>Services for the UnderServed, Inc. will serve approximately 200 participant households in the five boroughs of New York City, including New York, Kings, Queens, Bronx, and Richmond Counties.</t>
  </si>
  <si>
    <t>212-586-1272</t>
  </si>
  <si>
    <t>Uknown</t>
  </si>
  <si>
    <t>Soldier On of Delaware, Inc. will serve approximately 500 participant households the New York counties of Clinton, Franklin, Essex, Warren, Washington, Fulton, Saratoga, Schenactady, Otsego, Schoharie, Albany, Rensselaer, Delaware, Greene, Columbia, and Ulster.</t>
  </si>
  <si>
    <t>713-667-9400</t>
  </si>
  <si>
    <t>(214) 915-4600</t>
  </si>
  <si>
    <t>TX-500, TX-607</t>
  </si>
  <si>
    <t>903-237-2330</t>
  </si>
  <si>
    <t>801-819-7337</t>
  </si>
  <si>
    <t>Virginia Supportive Housing will serve approximately 483 participant households in the City of Richmond, Henrico County, Chesterfield County, Hanover County, Goochland County, Powhatan County, Charles City , New Kent County, City of Petersburg, City of Hopewell, Dinwiddie County,  City of Colonial Heights, Surry County, Sussex County, City of Emporia, City of Charlottesville, Albemarle County, Fluvanna County, Nelson County, Greene County, and Louisa County.</t>
  </si>
  <si>
    <t xml:space="preserve">(703) 341 -5077   </t>
  </si>
  <si>
    <t>(340) 714 7782/ (340) 643 7583</t>
  </si>
  <si>
    <t>856-342-4113</t>
  </si>
  <si>
    <t>NJ-501, NJ-506, NJ-507, NJ-509, NJ-511, NJ-513, NJ-515, NJ-516</t>
  </si>
  <si>
    <t>Soldier On will serve approximately 500 participant households in the Central New Jersey counties of Burlington, Monmouth, Mercer, Middlesex and Ocean.</t>
  </si>
  <si>
    <t>North Hudson Community Action Corporation will serve approximately 100 participant households in Hudson County, Bergen/Essex County.</t>
  </si>
  <si>
    <t>Rural/Urban</t>
  </si>
  <si>
    <t>856-966-0909</t>
  </si>
  <si>
    <t>Goodwill Industries of New Mexico will serve approximately 300 participant households in Albuquerque and 26 counties in the southeast, northeast, west central and north center counties of New Mexico, including Bernalillo, Sandoval, Valencia, Torrance, Socorro, Santa Fe, Los Alamos, San Miguel, Taos, Mora, San Juan, Rio Arriba, McKinley, Cibola, Catron, Curry, Quay, Roosevelt, Guadalupe, Harding, Colfax, Union Chavez, DeBaca, Eddy, and Lea.  Goodwill will also serve the tribal lands of Cochiti, Isleta, Jemez, Laguna, Zia, San Felipe, Santa Ana, Santo Domingo, Navajo, Zuni, Ute, and Hopi tribes.</t>
  </si>
  <si>
    <t>(505) 265-0512</t>
  </si>
  <si>
    <t>New Mexico Veterans Integration Centers will serve approximately 251 participant households in Bernalillo, Sandoval, Torrance, Valencia, Santa Fe, Guadalupe, Lincoln, Sierra, Otero, Grant, Hidalgo, and Luna counties.</t>
  </si>
  <si>
    <t>Mesilla Valley Community of Hope will serve approximately 50 participant households in Doña Ana County and City of Las Cruces.</t>
  </si>
  <si>
    <t>(575) 523-2219</t>
  </si>
  <si>
    <t>206-545-2344</t>
  </si>
  <si>
    <t>360-255-2091</t>
  </si>
  <si>
    <t>Catholic Community Services of Western Washington will serve approximately 230 participant households in Pierce, Thurston, Snohomish, and King Counties.</t>
  </si>
  <si>
    <t>253-471-5340</t>
  </si>
  <si>
    <t>(206) 336-4601</t>
  </si>
  <si>
    <t>YWCA of Seattle will serve approximately 120 participant households in Puget Sound in Washington State and King County.</t>
  </si>
  <si>
    <t>(509) 943-2590</t>
  </si>
  <si>
    <t>866-823-8387</t>
  </si>
  <si>
    <t>715-532-4222</t>
  </si>
  <si>
    <t>304 232 6105</t>
  </si>
  <si>
    <t>850-619-5899</t>
  </si>
  <si>
    <t>563.345.6191</t>
  </si>
  <si>
    <t>615-460-4385</t>
  </si>
  <si>
    <t xml:space="preserve">Centerstone of Tennessee, Inc. will serve approximately 447 participant households in the TN counties of Theatham, Dickson, Hickman, Montgomery, Robertson, Sumner, Trousdale, Williamson, Maury, Bedford, Coffee, Davidson, Cannon, Macon, Smith, Wilson, and Rutherford, Humphries, Stewart, and Houston. Centerstone will serve the following counties in Kentucky: Christian, Trigg, Warren, Logan, Simpson, Allen and Todd counties.  </t>
  </si>
  <si>
    <t>(303) 297-0408</t>
  </si>
  <si>
    <t>Operation Stand Down Rhode Island will serve approximately 250 participant households throughout the state of Rhode Island, southern Massachusetts, including the cities of New Bedford and Fall River, and southeastern Connecticut communities bordering the southern RI town of Westerly.</t>
  </si>
  <si>
    <t>CA-502, CA-505, CA-516</t>
  </si>
  <si>
    <t>1-800-298-7783</t>
  </si>
  <si>
    <t>815-679-6667</t>
  </si>
  <si>
    <t>773-826-9804</t>
  </si>
  <si>
    <t>420-345-8047 Ext 305</t>
  </si>
  <si>
    <t>(703) 887-8117</t>
  </si>
  <si>
    <t xml:space="preserve">(855) 384-8387  </t>
  </si>
  <si>
    <r>
      <rPr>
        <sz val="10"/>
        <rFont val="Times New Roman"/>
        <family val="1"/>
      </rPr>
      <t xml:space="preserve"> </t>
    </r>
    <r>
      <rPr>
        <sz val="10"/>
        <rFont val="Calibri"/>
        <family val="2"/>
      </rPr>
      <t>(724) 658-7258</t>
    </r>
  </si>
  <si>
    <t xml:space="preserve">210-223-4088  </t>
  </si>
  <si>
    <t>(540) 283-4800</t>
  </si>
  <si>
    <t>(757) 247 0379</t>
  </si>
  <si>
    <r>
      <rPr>
        <sz val="10"/>
        <rFont val="Times New Roman"/>
        <family val="1"/>
      </rPr>
      <t xml:space="preserve">  </t>
    </r>
    <r>
      <rPr>
        <sz val="10"/>
        <rFont val="Calibri"/>
        <family val="2"/>
      </rPr>
      <t xml:space="preserve">(304)414-0109, ext. 12 </t>
    </r>
  </si>
  <si>
    <r>
      <rPr>
        <sz val="10"/>
        <rFont val="Times New Roman"/>
        <family val="1"/>
      </rPr>
      <t xml:space="preserve">  </t>
    </r>
    <r>
      <rPr>
        <sz val="10"/>
        <rFont val="Calibri"/>
        <family val="2"/>
      </rPr>
      <t>202-667-7006</t>
    </r>
  </si>
  <si>
    <t>202-545-1660</t>
  </si>
  <si>
    <t xml:space="preserve">Grant # </t>
  </si>
  <si>
    <t>SSVF Award  Amount</t>
  </si>
  <si>
    <t>Soldier On, Inc. will serve approximately 500 participant households in St. Lawrence, Jefferson, Lewis, Oswego, Oneida, Madison, Onondaga, Cayuga, Seneca, Schuyler, Tompkins, Cortland, Chenango, Broome, Tioga, Chemung, and Steuben counties.</t>
  </si>
  <si>
    <t>Agency Intake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</si>
</sst>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quot;$&quot;#,##0.00;\(&quot;$&quot;#,##0.00\)"/>
  </numFmts>
  <fonts count="32"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Calibri"/>
      <family val="2"/>
    </font>
    <font>
      <b/>
      <sz val="10"/>
      <name val="Calibri"/>
      <family val="2"/>
    </font>
    <font>
      <sz val="10"/>
      <name val="MS Sans Serif"/>
      <family val="2"/>
    </font>
    <font>
      <sz val="8"/>
      <name val="MS Sans Serif"/>
      <family val="2"/>
    </font>
    <font>
      <b/>
      <sz val="12"/>
      <name val="MS Sans Serif"/>
      <family val="2"/>
    </font>
    <font>
      <sz val="10"/>
      <color indexed="10"/>
      <name val="MS Sans Serif"/>
      <family val="2"/>
    </font>
    <font>
      <sz val="10"/>
      <color indexed="17"/>
      <name val="MS Sans Serif"/>
      <family val="2"/>
    </font>
    <font>
      <sz val="10"/>
      <name val="MS Sans Serif"/>
      <family val="2"/>
    </font>
    <font>
      <sz val="10"/>
      <color rgb="FF000000"/>
      <name val="Calibri"/>
      <family val="2"/>
    </font>
    <font>
      <sz val="10"/>
      <name val="Arial"/>
      <family val="2"/>
    </font>
    <font>
      <sz val="10"/>
      <color indexed="8"/>
      <name val="MS Sans Serif"/>
      <family val="2"/>
    </font>
    <font>
      <sz val="8"/>
      <color indexed="81"/>
      <name val="Tahoma"/>
      <family val="2"/>
    </font>
    <font>
      <b/>
      <sz val="8"/>
      <color indexed="81"/>
      <name val="Tahoma"/>
      <family val="2"/>
    </font>
    <font>
      <b/>
      <sz val="10"/>
      <color rgb="FF000000"/>
      <name val="Calibri"/>
      <family val="2"/>
    </font>
    <font>
      <sz val="11"/>
      <color rgb="FF004200"/>
      <name val="Calibri"/>
      <family val="2"/>
      <scheme val="minor"/>
    </font>
    <font>
      <sz val="11"/>
      <color theme="2" tint="-0.749961851863155"/>
      <name val="Calibri"/>
      <family val="2"/>
      <scheme val="minor"/>
    </font>
    <font>
      <sz val="11"/>
      <color rgb="FF723604"/>
      <name val="Calibri"/>
      <family val="2"/>
      <scheme val="minor"/>
    </font>
    <font>
      <sz val="11"/>
      <color theme="3" tint="-0.24994659260841701"/>
      <name val="Calibri"/>
      <family val="2"/>
      <scheme val="minor"/>
    </font>
    <font>
      <sz val="10"/>
      <color indexed="8"/>
      <name val="Arial"/>
      <family val="2"/>
    </font>
    <font>
      <sz val="10"/>
      <color indexed="8"/>
      <name val="Calibri"/>
      <family val="2"/>
    </font>
    <font>
      <sz val="11"/>
      <name val="Calibri"/>
      <family val="2"/>
    </font>
    <font>
      <sz val="11"/>
      <color rgb="FF000000"/>
      <name val="Calibri"/>
      <family val="2"/>
    </font>
    <font>
      <sz val="10"/>
      <name val="Symbol"/>
      <family val="1"/>
      <charset val="2"/>
    </font>
    <font>
      <sz val="10"/>
      <name val="Times New Roman"/>
      <family val="1"/>
    </font>
  </fonts>
  <fills count="9">
    <fill>
      <patternFill patternType="none"/>
    </fill>
    <fill>
      <patternFill patternType="gray125"/>
    </fill>
    <fill>
      <patternFill patternType="solid">
        <fgColor indexed="23"/>
        <bgColor indexed="64"/>
      </patternFill>
    </fill>
    <fill>
      <patternFill patternType="solid">
        <fgColor rgb="FFC0C0C0"/>
        <bgColor rgb="FFC0C0C0"/>
      </patternFill>
    </fill>
    <fill>
      <patternFill patternType="solid">
        <fgColor rgb="FFC6EFCE"/>
      </patternFill>
    </fill>
    <fill>
      <patternFill patternType="solid">
        <fgColor rgb="FFC0C399"/>
        <bgColor indexed="64"/>
      </patternFill>
    </fill>
    <fill>
      <patternFill patternType="solid">
        <fgColor theme="9" tint="0.59996337778862885"/>
        <bgColor indexed="64"/>
      </patternFill>
    </fill>
    <fill>
      <patternFill patternType="solid">
        <fgColor theme="3" tint="0.79998168889431442"/>
        <bgColor indexed="64"/>
      </patternFill>
    </fill>
    <fill>
      <patternFill patternType="solid">
        <fgColor theme="0" tint="-0.3499862666707357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ck">
        <color indexed="8"/>
      </left>
      <right style="medium">
        <color indexed="8"/>
      </right>
      <top style="thick">
        <color indexed="8"/>
      </top>
      <bottom style="thick">
        <color indexed="8"/>
      </bottom>
      <diagonal/>
    </border>
    <border>
      <left style="medium">
        <color indexed="8"/>
      </left>
      <right style="medium">
        <color indexed="8"/>
      </right>
      <top style="thick">
        <color indexed="8"/>
      </top>
      <bottom style="thick">
        <color indexed="8"/>
      </bottom>
      <diagonal/>
    </border>
    <border>
      <left style="medium">
        <color indexed="8"/>
      </left>
      <right style="thick">
        <color indexed="8"/>
      </right>
      <top style="thick">
        <color indexed="8"/>
      </top>
      <bottom style="thick">
        <color indexed="8"/>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5"/>
      </left>
      <right/>
      <top style="thin">
        <color indexed="8"/>
      </top>
      <bottom/>
      <diagonal/>
    </border>
    <border>
      <left style="thin">
        <color indexed="8"/>
      </left>
      <right/>
      <top style="thin">
        <color indexed="65"/>
      </top>
      <bottom/>
      <diagonal/>
    </border>
    <border>
      <left style="thin">
        <color indexed="65"/>
      </left>
      <right/>
      <top style="thin">
        <color indexed="8"/>
      </top>
      <bottom style="thin">
        <color indexed="8"/>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32">
    <xf numFmtId="0" fontId="0" fillId="0" borderId="0"/>
    <xf numFmtId="44" fontId="10" fillId="0" borderId="0" applyFont="0" applyFill="0" applyBorder="0" applyAlignment="0" applyProtection="0"/>
    <xf numFmtId="9" fontId="10"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18" fillId="0" borderId="0"/>
    <xf numFmtId="0" fontId="10" fillId="0" borderId="0"/>
    <xf numFmtId="0" fontId="7" fillId="0" borderId="0"/>
    <xf numFmtId="0" fontId="22" fillId="4" borderId="1" applyNumberFormat="0" applyAlignment="0" applyProtection="0">
      <alignment horizontal="left" vertical="center" wrapText="1"/>
    </xf>
    <xf numFmtId="0" fontId="23" fillId="5" borderId="1" applyNumberFormat="0" applyAlignment="0" applyProtection="0">
      <alignment vertical="center" wrapText="1"/>
    </xf>
    <xf numFmtId="0" fontId="24" fillId="6" borderId="1" applyNumberFormat="0" applyAlignment="0" applyProtection="0">
      <alignment vertical="center" wrapText="1"/>
    </xf>
    <xf numFmtId="0" fontId="6" fillId="0" borderId="0"/>
    <xf numFmtId="0" fontId="25" fillId="7" borderId="1" applyNumberFormat="0" applyAlignment="0" applyProtection="0">
      <alignment vertical="center" wrapText="1"/>
    </xf>
    <xf numFmtId="9" fontId="6"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26" fillId="0" borderId="0"/>
    <xf numFmtId="0" fontId="17" fillId="0" borderId="0"/>
    <xf numFmtId="0" fontId="2" fillId="0" borderId="0"/>
    <xf numFmtId="0" fontId="2" fillId="0" borderId="0"/>
    <xf numFmtId="0" fontId="10" fillId="0" borderId="0"/>
    <xf numFmtId="0" fontId="1" fillId="0" borderId="0"/>
    <xf numFmtId="0" fontId="1" fillId="0" borderId="0"/>
    <xf numFmtId="0" fontId="1" fillId="0" borderId="0"/>
  </cellStyleXfs>
  <cellXfs count="115">
    <xf numFmtId="0" fontId="0" fillId="0" borderId="0" xfId="0"/>
    <xf numFmtId="0" fontId="0" fillId="0" borderId="0" xfId="0" applyFill="1"/>
    <xf numFmtId="0" fontId="12" fillId="2" borderId="2" xfId="0" applyFont="1" applyFill="1" applyBorder="1" applyAlignment="1">
      <alignment horizontal="center" wrapText="1"/>
    </xf>
    <xf numFmtId="0" fontId="12" fillId="2" borderId="3" xfId="0" applyFont="1" applyFill="1" applyBorder="1" applyAlignment="1">
      <alignment horizontal="center" wrapText="1"/>
    </xf>
    <xf numFmtId="0" fontId="12" fillId="2" borderId="4" xfId="0" applyFont="1" applyFill="1" applyBorder="1" applyAlignment="1">
      <alignment horizontal="center" wrapText="1"/>
    </xf>
    <xf numFmtId="0" fontId="0" fillId="0" borderId="5" xfId="0" applyBorder="1"/>
    <xf numFmtId="0" fontId="0" fillId="0" borderId="5" xfId="0" pivotButton="1" applyBorder="1"/>
    <xf numFmtId="0" fontId="0" fillId="0" borderId="6" xfId="0" applyBorder="1"/>
    <xf numFmtId="0" fontId="0" fillId="0" borderId="7" xfId="0" applyBorder="1"/>
    <xf numFmtId="0" fontId="0" fillId="0" borderId="8" xfId="0" applyBorder="1"/>
    <xf numFmtId="0" fontId="0" fillId="0" borderId="8" xfId="0" applyNumberFormat="1" applyBorder="1"/>
    <xf numFmtId="0" fontId="0" fillId="0" borderId="9" xfId="0" applyNumberFormat="1" applyBorder="1"/>
    <xf numFmtId="0" fontId="0" fillId="0" borderId="10" xfId="0" applyNumberFormat="1" applyBorder="1"/>
    <xf numFmtId="164" fontId="0" fillId="0" borderId="0" xfId="2" applyNumberFormat="1" applyFont="1"/>
    <xf numFmtId="164" fontId="0" fillId="0" borderId="0" xfId="0" applyNumberFormat="1"/>
    <xf numFmtId="44" fontId="0" fillId="0" borderId="0" xfId="1" applyFont="1"/>
    <xf numFmtId="44" fontId="0" fillId="0" borderId="8" xfId="1" applyFont="1" applyBorder="1"/>
    <xf numFmtId="0" fontId="0" fillId="0" borderId="11" xfId="0" applyBorder="1"/>
    <xf numFmtId="0" fontId="0" fillId="0" borderId="12" xfId="0" applyBorder="1"/>
    <xf numFmtId="44" fontId="0" fillId="0" borderId="9" xfId="1" applyFont="1" applyBorder="1"/>
    <xf numFmtId="0" fontId="0" fillId="0" borderId="0" xfId="0" applyFill="1" applyBorder="1"/>
    <xf numFmtId="0" fontId="12" fillId="0" borderId="0" xfId="0" applyFont="1" applyFill="1" applyBorder="1" applyAlignment="1">
      <alignment horizontal="center" wrapText="1"/>
    </xf>
    <xf numFmtId="0" fontId="15" fillId="0" borderId="0" xfId="0" applyFont="1" applyFill="1" applyBorder="1"/>
    <xf numFmtId="0" fontId="13" fillId="0" borderId="0" xfId="0" applyFont="1" applyFill="1" applyBorder="1"/>
    <xf numFmtId="0" fontId="14" fillId="0" borderId="0" xfId="0" applyFont="1" applyFill="1" applyBorder="1"/>
    <xf numFmtId="0" fontId="0" fillId="0" borderId="13" xfId="0" applyBorder="1"/>
    <xf numFmtId="164" fontId="0" fillId="0" borderId="0" xfId="2" applyNumberFormat="1" applyFont="1" applyAlignment="1">
      <alignment horizontal="left"/>
    </xf>
    <xf numFmtId="0" fontId="0" fillId="0" borderId="0" xfId="0" applyAlignment="1">
      <alignment horizontal="center"/>
    </xf>
    <xf numFmtId="0" fontId="21" fillId="3" borderId="1" xfId="7" applyFont="1" applyFill="1" applyBorder="1" applyAlignment="1" applyProtection="1">
      <alignment horizontal="center" vertical="center" wrapText="1"/>
    </xf>
    <xf numFmtId="0" fontId="16" fillId="0" borderId="1" xfId="7" applyFont="1" applyFill="1" applyBorder="1" applyAlignment="1" applyProtection="1">
      <alignment horizontal="left" vertical="center" wrapText="1"/>
    </xf>
    <xf numFmtId="166" fontId="16" fillId="0" borderId="1" xfId="7" applyNumberFormat="1" applyFont="1" applyFill="1" applyBorder="1" applyAlignment="1" applyProtection="1">
      <alignment horizontal="left" vertical="center" wrapText="1"/>
    </xf>
    <xf numFmtId="0" fontId="8" fillId="0" borderId="1" xfId="7" applyFont="1" applyBorder="1"/>
    <xf numFmtId="0" fontId="8" fillId="0" borderId="1" xfId="7" applyFont="1" applyFill="1" applyBorder="1" applyAlignment="1" applyProtection="1">
      <alignment horizontal="left" vertical="center" wrapText="1"/>
    </xf>
    <xf numFmtId="0" fontId="8" fillId="0" borderId="1" xfId="7"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7" fontId="8" fillId="0" borderId="1" xfId="7"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1" xfId="3" applyFont="1" applyFill="1" applyBorder="1" applyAlignment="1">
      <alignment horizontal="center" vertical="center" wrapText="1"/>
    </xf>
    <xf numFmtId="0" fontId="8" fillId="0" borderId="1" xfId="18" applyFont="1" applyFill="1" applyBorder="1" applyAlignment="1" applyProtection="1">
      <alignment horizontal="center" vertical="center" wrapText="1"/>
    </xf>
    <xf numFmtId="0" fontId="8" fillId="0" borderId="1" xfId="3" applyFont="1" applyFill="1" applyBorder="1" applyAlignment="1">
      <alignment horizontal="left" vertical="center" wrapText="1"/>
    </xf>
    <xf numFmtId="0" fontId="8" fillId="0" borderId="1" xfId="3" applyFont="1" applyFill="1" applyBorder="1" applyAlignment="1">
      <alignment horizontal="center" vertical="center"/>
    </xf>
    <xf numFmtId="0" fontId="8" fillId="0" borderId="1" xfId="0" applyFont="1" applyFill="1" applyBorder="1" applyAlignment="1">
      <alignment horizontal="center" vertical="center" wrapText="1"/>
    </xf>
    <xf numFmtId="165" fontId="8" fillId="0" borderId="1" xfId="0" applyNumberFormat="1" applyFont="1" applyFill="1" applyBorder="1" applyAlignment="1">
      <alignment horizontal="center" vertical="center"/>
    </xf>
    <xf numFmtId="0" fontId="27" fillId="0" borderId="1" xfId="24" applyFont="1" applyFill="1" applyBorder="1" applyAlignment="1">
      <alignment horizontal="left" vertical="center" wrapText="1"/>
    </xf>
    <xf numFmtId="0" fontId="8" fillId="0" borderId="0" xfId="7" applyFont="1" applyFill="1" applyAlignment="1">
      <alignment vertical="center" wrapText="1"/>
    </xf>
    <xf numFmtId="0" fontId="8" fillId="0" borderId="1" xfId="0" applyFont="1" applyFill="1" applyBorder="1" applyAlignment="1">
      <alignment horizontal="left" vertical="center" wrapText="1"/>
    </xf>
    <xf numFmtId="0" fontId="8" fillId="0" borderId="0" xfId="7" applyFont="1" applyFill="1" applyAlignment="1">
      <alignment vertical="center"/>
    </xf>
    <xf numFmtId="0" fontId="8" fillId="0" borderId="1" xfId="0" applyNumberFormat="1" applyFont="1" applyFill="1" applyBorder="1" applyAlignment="1" applyProtection="1">
      <alignment horizontal="left" vertical="center" wrapText="1"/>
    </xf>
    <xf numFmtId="165" fontId="8" fillId="0" borderId="1" xfId="1" applyNumberFormat="1" applyFont="1" applyFill="1" applyBorder="1" applyAlignment="1">
      <alignment horizontal="center" vertical="center" wrapText="1"/>
    </xf>
    <xf numFmtId="165" fontId="8" fillId="0" borderId="1" xfId="0" applyNumberFormat="1" applyFont="1" applyFill="1" applyBorder="1" applyAlignment="1" applyProtection="1">
      <alignment horizontal="center" vertical="center" wrapText="1"/>
    </xf>
    <xf numFmtId="165" fontId="8" fillId="0" borderId="1" xfId="1" applyNumberFormat="1" applyFont="1" applyFill="1" applyBorder="1" applyAlignment="1">
      <alignment horizontal="center" vertical="center"/>
    </xf>
    <xf numFmtId="165" fontId="8" fillId="0" borderId="1" xfId="1" quotePrefix="1" applyNumberFormat="1" applyFont="1" applyFill="1" applyBorder="1" applyAlignment="1">
      <alignment horizontal="center" vertical="center" wrapText="1"/>
    </xf>
    <xf numFmtId="0" fontId="8" fillId="0" borderId="0" xfId="0" applyFont="1" applyFill="1" applyAlignment="1">
      <alignment horizontal="center" vertical="center"/>
    </xf>
    <xf numFmtId="0" fontId="8" fillId="0" borderId="14" xfId="0" applyFont="1" applyFill="1" applyBorder="1" applyAlignment="1" applyProtection="1">
      <alignment horizontal="center" vertical="center" wrapText="1"/>
    </xf>
    <xf numFmtId="0" fontId="8" fillId="0" borderId="14" xfId="3" applyFont="1" applyFill="1" applyBorder="1" applyAlignment="1">
      <alignment horizontal="center" vertical="center"/>
    </xf>
    <xf numFmtId="0" fontId="8" fillId="0" borderId="0" xfId="7" applyFont="1" applyFill="1" applyAlignment="1">
      <alignment horizontal="center" vertical="center"/>
    </xf>
    <xf numFmtId="0" fontId="8" fillId="0" borderId="0" xfId="7" applyFont="1" applyFill="1" applyAlignment="1">
      <alignment horizontal="left" vertical="center"/>
    </xf>
    <xf numFmtId="7" fontId="9" fillId="0" borderId="1" xfId="7" applyNumberFormat="1" applyFont="1" applyFill="1" applyBorder="1" applyAlignment="1">
      <alignment horizontal="center" vertical="center"/>
    </xf>
    <xf numFmtId="0" fontId="8" fillId="0" borderId="16" xfId="3" applyFont="1" applyFill="1" applyBorder="1" applyAlignment="1">
      <alignment horizontal="center" vertical="center" wrapText="1"/>
    </xf>
    <xf numFmtId="0" fontId="8" fillId="0" borderId="21" xfId="7" applyFont="1" applyFill="1" applyBorder="1" applyAlignment="1" applyProtection="1">
      <alignment horizontal="center" vertical="center" wrapText="1"/>
    </xf>
    <xf numFmtId="0" fontId="8" fillId="0" borderId="18" xfId="3" applyFont="1" applyFill="1" applyBorder="1" applyAlignment="1">
      <alignment horizontal="center" vertical="center" wrapText="1"/>
    </xf>
    <xf numFmtId="0" fontId="8" fillId="0" borderId="19" xfId="3" applyFont="1" applyFill="1" applyBorder="1" applyAlignment="1">
      <alignment horizontal="center" vertical="center" wrapText="1"/>
    </xf>
    <xf numFmtId="0" fontId="8" fillId="0" borderId="14" xfId="7" applyFont="1" applyFill="1" applyBorder="1" applyAlignment="1" applyProtection="1">
      <alignment horizontal="center" vertical="center" wrapText="1"/>
    </xf>
    <xf numFmtId="0" fontId="8" fillId="0" borderId="14" xfId="0" applyFont="1" applyFill="1" applyBorder="1" applyAlignment="1">
      <alignment horizontal="center" vertical="center"/>
    </xf>
    <xf numFmtId="0" fontId="8" fillId="0" borderId="15" xfId="7" applyFont="1" applyFill="1" applyBorder="1" applyAlignment="1" applyProtection="1">
      <alignment horizontal="center" vertical="center" wrapText="1"/>
    </xf>
    <xf numFmtId="0" fontId="8" fillId="0" borderId="16" xfId="7" applyFont="1" applyFill="1" applyBorder="1" applyAlignment="1" applyProtection="1">
      <alignment horizontal="center" vertical="center" wrapText="1"/>
    </xf>
    <xf numFmtId="0" fontId="8" fillId="0" borderId="20" xfId="7" applyFont="1" applyFill="1" applyBorder="1" applyAlignment="1" applyProtection="1">
      <alignment horizontal="left" vertical="center" wrapText="1"/>
    </xf>
    <xf numFmtId="165" fontId="8" fillId="0" borderId="21" xfId="0" applyNumberFormat="1" applyFont="1" applyFill="1" applyBorder="1" applyAlignment="1">
      <alignment horizontal="center" vertical="center"/>
    </xf>
    <xf numFmtId="7" fontId="8" fillId="0" borderId="21" xfId="7" applyNumberFormat="1" applyFont="1" applyFill="1" applyBorder="1" applyAlignment="1" applyProtection="1">
      <alignment horizontal="center" vertical="center" wrapText="1"/>
    </xf>
    <xf numFmtId="0" fontId="8" fillId="0" borderId="1" xfId="0" applyFont="1" applyFill="1" applyBorder="1" applyAlignment="1" applyProtection="1">
      <alignment horizontal="left" wrapText="1"/>
    </xf>
    <xf numFmtId="0" fontId="8" fillId="0" borderId="21" xfId="3" applyFont="1" applyFill="1" applyBorder="1" applyAlignment="1">
      <alignment horizontal="center" vertical="center" wrapText="1"/>
    </xf>
    <xf numFmtId="0" fontId="8" fillId="0" borderId="21" xfId="7" applyFont="1" applyFill="1" applyBorder="1" applyAlignment="1" applyProtection="1">
      <alignment horizontal="left" vertical="center" wrapText="1"/>
    </xf>
    <xf numFmtId="0" fontId="8" fillId="0" borderId="21" xfId="0" applyFont="1" applyFill="1" applyBorder="1" applyAlignment="1">
      <alignment horizontal="center" vertical="center" wrapText="1"/>
    </xf>
    <xf numFmtId="0" fontId="8" fillId="0" borderId="21" xfId="0" applyFont="1" applyFill="1" applyBorder="1" applyAlignment="1" applyProtection="1">
      <alignment horizontal="center" vertical="center" wrapText="1"/>
    </xf>
    <xf numFmtId="0" fontId="8" fillId="0" borderId="21" xfId="18" applyFont="1" applyFill="1" applyBorder="1" applyAlignment="1" applyProtection="1">
      <alignment horizontal="center" vertical="center" wrapText="1"/>
    </xf>
    <xf numFmtId="0" fontId="8" fillId="0" borderId="21" xfId="0" applyFont="1" applyFill="1" applyBorder="1" applyAlignment="1" applyProtection="1">
      <alignment horizontal="left" vertical="center" wrapText="1"/>
    </xf>
    <xf numFmtId="0" fontId="8" fillId="0" borderId="21" xfId="0" applyNumberFormat="1" applyFont="1" applyFill="1" applyBorder="1" applyAlignment="1" applyProtection="1">
      <alignment horizontal="left" vertical="center" wrapText="1"/>
    </xf>
    <xf numFmtId="0" fontId="8" fillId="0" borderId="21" xfId="3" applyFont="1" applyFill="1" applyBorder="1" applyAlignment="1">
      <alignment horizontal="left" vertical="center" wrapText="1"/>
    </xf>
    <xf numFmtId="0" fontId="8" fillId="0" borderId="21" xfId="0" applyFont="1" applyFill="1" applyBorder="1" applyAlignment="1">
      <alignment horizontal="center" vertical="center"/>
    </xf>
    <xf numFmtId="0" fontId="8" fillId="0" borderId="21" xfId="0" applyFont="1" applyFill="1" applyBorder="1" applyAlignment="1">
      <alignment horizontal="left" vertical="center" wrapText="1"/>
    </xf>
    <xf numFmtId="0" fontId="8" fillId="0" borderId="21" xfId="3" applyFont="1" applyFill="1" applyBorder="1" applyAlignment="1">
      <alignment horizontal="center" vertical="center"/>
    </xf>
    <xf numFmtId="0" fontId="8" fillId="0" borderId="1" xfId="3" applyFont="1" applyFill="1" applyBorder="1" applyAlignment="1">
      <alignment horizontal="left" vertical="top" wrapText="1"/>
    </xf>
    <xf numFmtId="0" fontId="8" fillId="0" borderId="1" xfId="7" applyFont="1" applyFill="1" applyBorder="1" applyAlignment="1" applyProtection="1">
      <alignment horizontal="left" vertical="top" wrapText="1"/>
    </xf>
    <xf numFmtId="0" fontId="8" fillId="0" borderId="21" xfId="7" applyFont="1" applyFill="1" applyBorder="1" applyAlignment="1" applyProtection="1">
      <alignment horizontal="left" vertical="top" wrapText="1"/>
    </xf>
    <xf numFmtId="0" fontId="8" fillId="0" borderId="1" xfId="0" applyFont="1" applyFill="1" applyBorder="1" applyAlignment="1" applyProtection="1">
      <alignment horizontal="left" vertical="top" wrapText="1"/>
    </xf>
    <xf numFmtId="0" fontId="8" fillId="0" borderId="21" xfId="0" applyFont="1" applyFill="1" applyBorder="1" applyAlignment="1" applyProtection="1">
      <alignment horizontal="left" vertical="top" wrapText="1"/>
    </xf>
    <xf numFmtId="0" fontId="8" fillId="0" borderId="21" xfId="3"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0" xfId="7" applyFont="1" applyFill="1" applyAlignment="1">
      <alignment vertical="top"/>
    </xf>
    <xf numFmtId="0" fontId="8" fillId="0" borderId="0" xfId="0" applyFont="1" applyFill="1" applyBorder="1" applyAlignment="1">
      <alignment horizontal="center" vertical="center"/>
    </xf>
    <xf numFmtId="0" fontId="28" fillId="0" borderId="0" xfId="0" applyFont="1" applyFill="1" applyAlignment="1">
      <alignment wrapText="1"/>
    </xf>
    <xf numFmtId="0" fontId="8" fillId="0" borderId="16"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22" xfId="0" applyFont="1" applyFill="1" applyBorder="1" applyAlignment="1">
      <alignment horizontal="center" vertical="center"/>
    </xf>
    <xf numFmtId="0" fontId="8" fillId="0" borderId="22" xfId="0" applyFont="1" applyFill="1" applyBorder="1" applyAlignment="1" applyProtection="1">
      <alignment horizontal="center" vertical="center" wrapText="1"/>
    </xf>
    <xf numFmtId="0" fontId="8" fillId="0" borderId="23" xfId="7" applyFont="1" applyFill="1" applyBorder="1" applyAlignment="1" applyProtection="1">
      <alignment horizontal="left" vertical="top" wrapText="1"/>
    </xf>
    <xf numFmtId="0" fontId="8" fillId="0" borderId="23" xfId="3" applyFont="1" applyFill="1" applyBorder="1" applyAlignment="1">
      <alignment horizontal="left" vertical="top" wrapText="1"/>
    </xf>
    <xf numFmtId="0" fontId="8" fillId="0" borderId="23" xfId="0" applyFont="1" applyFill="1" applyBorder="1" applyAlignment="1" applyProtection="1">
      <alignment horizontal="left" vertical="top" wrapText="1"/>
    </xf>
    <xf numFmtId="0" fontId="8" fillId="0" borderId="23" xfId="0" applyFont="1" applyFill="1" applyBorder="1" applyAlignment="1">
      <alignment horizontal="left" vertical="top" wrapText="1"/>
    </xf>
    <xf numFmtId="0" fontId="8" fillId="0" borderId="22" xfId="7" applyFont="1" applyFill="1" applyBorder="1" applyAlignment="1" applyProtection="1">
      <alignment horizontal="center" vertical="center" wrapText="1"/>
    </xf>
    <xf numFmtId="0" fontId="8" fillId="0" borderId="22" xfId="3" applyFont="1" applyFill="1" applyBorder="1" applyAlignment="1">
      <alignment horizontal="center" vertical="center" wrapText="1"/>
    </xf>
    <xf numFmtId="0" fontId="8" fillId="0" borderId="22" xfId="0" applyFont="1" applyFill="1" applyBorder="1" applyAlignment="1">
      <alignment horizontal="center" vertical="center" wrapText="1"/>
    </xf>
    <xf numFmtId="0" fontId="9" fillId="8" borderId="1" xfId="7" applyFont="1" applyFill="1" applyBorder="1" applyAlignment="1" applyProtection="1">
      <alignment horizontal="center" vertical="center" wrapText="1"/>
    </xf>
    <xf numFmtId="0" fontId="9" fillId="8" borderId="1" xfId="7" applyFont="1" applyFill="1" applyBorder="1" applyAlignment="1" applyProtection="1">
      <alignment horizontal="left" vertical="center" wrapText="1"/>
    </xf>
    <xf numFmtId="165" fontId="9" fillId="8" borderId="1" xfId="7" applyNumberFormat="1" applyFont="1" applyFill="1" applyBorder="1" applyAlignment="1" applyProtection="1">
      <alignment horizontal="center" vertical="center" wrapText="1"/>
    </xf>
    <xf numFmtId="0" fontId="30" fillId="0" borderId="22" xfId="0" applyFont="1" applyFill="1" applyBorder="1" applyAlignment="1">
      <alignment horizontal="center" vertical="center"/>
    </xf>
    <xf numFmtId="0" fontId="29" fillId="0" borderId="22" xfId="0" applyFont="1" applyFill="1" applyBorder="1" applyAlignment="1">
      <alignment vertical="top" wrapText="1"/>
    </xf>
    <xf numFmtId="0" fontId="30" fillId="0" borderId="22" xfId="0" applyFont="1" applyFill="1" applyBorder="1" applyAlignment="1">
      <alignment horizontal="center" vertical="center" wrapText="1"/>
    </xf>
    <xf numFmtId="0" fontId="8" fillId="0" borderId="0" xfId="0" applyFont="1" applyFill="1" applyAlignment="1">
      <alignment vertical="top" wrapText="1"/>
    </xf>
    <xf numFmtId="0" fontId="28" fillId="0" borderId="22" xfId="0" applyFont="1" applyFill="1" applyBorder="1" applyAlignment="1">
      <alignment horizontal="center" vertical="center" wrapText="1"/>
    </xf>
    <xf numFmtId="0" fontId="8" fillId="0" borderId="19" xfId="7" applyFont="1" applyFill="1" applyBorder="1" applyAlignment="1" applyProtection="1">
      <alignment horizontal="left" vertical="center" wrapText="1"/>
    </xf>
    <xf numFmtId="0" fontId="8" fillId="0" borderId="22" xfId="7" applyFont="1" applyFill="1" applyBorder="1" applyAlignment="1" applyProtection="1">
      <alignment horizontal="left" vertical="center" wrapText="1"/>
    </xf>
    <xf numFmtId="0" fontId="8" fillId="0" borderId="16" xfId="0" applyFont="1" applyFill="1" applyBorder="1" applyAlignment="1" applyProtection="1">
      <alignment horizontal="center" vertical="center" wrapText="1"/>
    </xf>
    <xf numFmtId="0" fontId="8" fillId="0" borderId="17" xfId="7" applyFont="1" applyFill="1" applyBorder="1" applyAlignment="1" applyProtection="1">
      <alignment horizontal="center" vertical="center" wrapText="1"/>
    </xf>
  </cellXfs>
  <cellStyles count="32">
    <cellStyle name="Comma 2" xfId="5"/>
    <cellStyle name="Currency" xfId="1" builtinId="4"/>
    <cellStyle name="Currency 2" xfId="4"/>
    <cellStyle name="Iffy Associations" xfId="13"/>
    <cellStyle name="Match" xfId="9"/>
    <cellStyle name="Normal" xfId="0" builtinId="0"/>
    <cellStyle name="Normal 2" xfId="3"/>
    <cellStyle name="Normal 2 2" xfId="25"/>
    <cellStyle name="Normal 2 3" xfId="26"/>
    <cellStyle name="Normal 2 3 2" xfId="29"/>
    <cellStyle name="Normal 3" xfId="6"/>
    <cellStyle name="Normal 3 2" xfId="28"/>
    <cellStyle name="Normal 4" xfId="7"/>
    <cellStyle name="Normal 4 2" xfId="12"/>
    <cellStyle name="Normal 4 2 2" xfId="19"/>
    <cellStyle name="Normal 5" xfId="8"/>
    <cellStyle name="Normal 5 2" xfId="20"/>
    <cellStyle name="Normal 6" xfId="15"/>
    <cellStyle name="Normal 6 2" xfId="21"/>
    <cellStyle name="Normal 7" xfId="17"/>
    <cellStyle name="Normal 7 2" xfId="18"/>
    <cellStyle name="Normal 7 2 2" xfId="27"/>
    <cellStyle name="Normal 7 2 2 2" xfId="30"/>
    <cellStyle name="Normal 8" xfId="31"/>
    <cellStyle name="Normal_Sheet1" xfId="24"/>
    <cellStyle name="Percent" xfId="2" builtinId="5"/>
    <cellStyle name="Percent 2" xfId="14"/>
    <cellStyle name="Percent 2 2" xfId="22"/>
    <cellStyle name="Percent 3" xfId="16"/>
    <cellStyle name="Percent 3 2" xfId="23"/>
    <cellStyle name="Too Many CoCs" xfId="10"/>
    <cellStyle name="Too Many Uploads"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Documents%20and%20Settings\vhaphisouthl\Local%20Settings\Temporary%20Internet%20Files\Content.IE5\OWZMBRRP\PreliminaryScores_MASTER_Application_SummaryTable_Apr122013%5b1%5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nie" refreshedDate="40688.48639953704" createdVersion="1" refreshedVersion="2" recordCount="382" upgradeOnRefresh="1">
  <cacheSource type="worksheet">
    <worksheetSource ref="C1:O69" sheet="FY2014 Renewal Applications" r:id="rId2"/>
  </cacheSource>
  <cacheFields count="11">
    <cacheField name="Funded? " numFmtId="0">
      <sharedItems containsBlank="1" count="4">
        <s v="Yes"/>
        <s v="No"/>
        <s v="FAIL"/>
        <m u="1"/>
      </sharedItems>
    </cacheField>
    <cacheField name="Score" numFmtId="0">
      <sharedItems containsString="0" containsBlank="1" containsNumber="1" minValue="0.5" maxValue="100"/>
    </cacheField>
    <cacheField name="Current Funding Requested" numFmtId="0">
      <sharedItems containsSemiMixedTypes="0" containsString="0" containsNumber="1" minValue="27530" maxValue="2000000"/>
    </cacheField>
    <cacheField name="Review Team" numFmtId="0">
      <sharedItems containsBlank="1" containsMixedTypes="1" containsNumber="1" containsInteger="1" minValue="1" maxValue="14" count="16">
        <n v="2"/>
        <n v="7"/>
        <n v="1"/>
        <n v="13"/>
        <n v="10"/>
        <n v="6"/>
        <n v="14"/>
        <n v="9"/>
        <n v="3"/>
        <n v="4"/>
        <n v="11"/>
        <n v="8"/>
        <n v="12"/>
        <n v="5"/>
        <s v="Program Office"/>
        <m/>
      </sharedItems>
    </cacheField>
    <cacheField name="Program Number" numFmtId="0">
      <sharedItems containsBlank="1"/>
    </cacheField>
    <cacheField name="OrganizationName" numFmtId="0">
      <sharedItems/>
    </cacheField>
    <cacheField name="ProgramName" numFmtId="0">
      <sharedItems containsBlank="1"/>
    </cacheField>
    <cacheField name="City" numFmtId="0">
      <sharedItems containsBlank="1"/>
    </cacheField>
    <cacheField name="State" numFmtId="0">
      <sharedItems containsBlank="1" count="50">
        <s v="CA"/>
        <s v="AZ"/>
        <s v="TN"/>
        <s v="PA"/>
        <s v="OK"/>
        <s v="NM"/>
        <s v="OH"/>
        <s v="NY"/>
        <s v="MA"/>
        <s v="KY"/>
        <s v="MS"/>
        <s v="NE"/>
        <s v="HI"/>
        <s v="MI"/>
        <s v="AL"/>
        <s v="TX"/>
        <s v="LA"/>
        <s v="MO"/>
        <s v="NV"/>
        <s v="VA"/>
        <s v="CT"/>
        <s v="IN"/>
        <s v="KS"/>
        <s v="ND"/>
        <s v="FL"/>
        <s v="MD"/>
        <s v="WA"/>
        <s v="ME"/>
        <s v="IA"/>
        <s v="MN"/>
        <s v="NJ"/>
        <s v="WV"/>
        <s v="NC"/>
        <s v="IL"/>
        <s v="SC"/>
        <s v="GA"/>
        <s v="DC"/>
        <s v="CO"/>
        <s v="SD"/>
        <s v="OR"/>
        <s v="ID"/>
        <s v="WI"/>
        <s v="AK"/>
        <s v="MT"/>
        <s v="AR"/>
        <s v="NH"/>
        <s v="PR"/>
        <s v="VT"/>
        <s v="RI"/>
        <m u="1"/>
      </sharedItems>
    </cacheField>
    <cacheField name="VISN" numFmtId="0">
      <sharedItems containsString="0" containsBlank="1" containsNumber="1" containsInteger="1" minValue="1" maxValue="23" count="22">
        <n v="21"/>
        <n v="18"/>
        <n v="9"/>
        <n v="4"/>
        <n v="16"/>
        <n v="10"/>
        <n v="2"/>
        <n v="1"/>
        <n v="23"/>
        <n v="22"/>
        <n v="11"/>
        <n v="15"/>
        <n v="17"/>
        <n v="3"/>
        <n v="6"/>
        <n v="5"/>
        <n v="20"/>
        <n v="8"/>
        <n v="12"/>
        <n v="7"/>
        <n v="19"/>
        <m/>
      </sharedItems>
    </cacheField>
    <cacheField name="Not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82">
  <r>
    <x v="0"/>
    <n v="100"/>
    <n v="753399.43"/>
    <x v="0"/>
    <s v="11-CA-342"/>
    <s v="Shelter Network of San Mateo County"/>
    <s v="Shelter Network SSVF Program"/>
    <s v="Burlingame"/>
    <x v="0"/>
    <x v="0"/>
    <m/>
  </r>
  <r>
    <x v="0"/>
    <n v="100"/>
    <n v="591467"/>
    <x v="0"/>
    <s v="11-CA-388"/>
    <s v="Volunteers of America Greater Sacramento and Northern Nevada, Inc."/>
    <s v="Supportive Services for Veteran Families (Coming Home)"/>
    <s v="Sacramento"/>
    <x v="0"/>
    <x v="0"/>
    <m/>
  </r>
  <r>
    <x v="0"/>
    <n v="100"/>
    <n v="545630.87"/>
    <x v="1"/>
    <s v="11-AZ-63"/>
    <s v="United Methodist Outreach Ministries, Inc."/>
    <s v="SSVF - Maricopa County Arizona"/>
    <s v="Phoenix"/>
    <x v="1"/>
    <x v="1"/>
    <m/>
  </r>
  <r>
    <x v="0"/>
    <n v="100"/>
    <n v="1000000"/>
    <x v="1"/>
    <s v="11-TN-246"/>
    <s v="Centerstone of Tennessee, Inc."/>
    <s v="Centerstone Supportive Services for Veteran Families"/>
    <s v="Nashville"/>
    <x v="2"/>
    <x v="2"/>
    <m/>
  </r>
  <r>
    <x v="0"/>
    <n v="100"/>
    <n v="360000"/>
    <x v="2"/>
    <s v="11-PA-252"/>
    <s v="Commission on Economic Opportunity"/>
    <s v="Luzerne County SSVF Program"/>
    <s v="Wilkes-Barre"/>
    <x v="3"/>
    <x v="3"/>
    <m/>
  </r>
  <r>
    <x v="0"/>
    <n v="100"/>
    <n v="996024.9"/>
    <x v="3"/>
    <s v="11-OK-259"/>
    <s v="Community Service Council of Greater Tulsa, Inc."/>
    <s v="Barrier Removal and Residence Exchange for Veterans (BRRX-Vet)"/>
    <s v="Tulsa"/>
    <x v="4"/>
    <x v="4"/>
    <m/>
  </r>
  <r>
    <x v="0"/>
    <n v="100"/>
    <n v="574651.75"/>
    <x v="1"/>
    <s v="11-NM-93"/>
    <s v="Goodwill Industries of New Mexico"/>
    <s v="Goodwill Supportive Services for Veteran Families Program"/>
    <s v="Albuquerque"/>
    <x v="5"/>
    <x v="1"/>
    <m/>
  </r>
  <r>
    <x v="0"/>
    <n v="100"/>
    <n v="995709.19"/>
    <x v="4"/>
    <s v="11-OH-137"/>
    <s v="Mental Health Services for Homeless Persons, Inc."/>
    <s v="New Beginnings SSVF"/>
    <s v="Cleveland"/>
    <x v="6"/>
    <x v="5"/>
    <m/>
  </r>
  <r>
    <x v="0"/>
    <n v="100"/>
    <n v="976402"/>
    <x v="5"/>
    <s v="11-NY-141"/>
    <s v="United Veterans of America, Inc. (Soldier On)"/>
    <s v="Eastern New York SSVF"/>
    <s v="Albany"/>
    <x v="7"/>
    <x v="6"/>
    <m/>
  </r>
  <r>
    <x v="0"/>
    <n v="100"/>
    <n v="1000000"/>
    <x v="5"/>
    <s v="11-MA-80"/>
    <s v="Veterans, Inc."/>
    <s v="Supportive Services for Veteran Families"/>
    <s v="Worcester"/>
    <x v="8"/>
    <x v="7"/>
    <m/>
  </r>
  <r>
    <x v="0"/>
    <n v="100"/>
    <n v="784202.48"/>
    <x v="1"/>
    <s v="11-KY-86"/>
    <s v="Volunteers of America of Kentucky, Inc."/>
    <s v="Supportive Services for Veterans Families"/>
    <s v="Louisville"/>
    <x v="9"/>
    <x v="2"/>
    <m/>
  </r>
  <r>
    <x v="1"/>
    <n v="100"/>
    <n v="1000000"/>
    <x v="3"/>
    <s v="11-MS-178"/>
    <s v="International Relief &amp; Development US"/>
    <s v="Mississippi Gulf Coast Veterans Housing Solutions"/>
    <s v="Gulfport"/>
    <x v="10"/>
    <x v="4"/>
    <s v="Insufficient need"/>
  </r>
  <r>
    <x v="1"/>
    <n v="100"/>
    <n v="1000000"/>
    <x v="1"/>
    <s v="11-KY-403"/>
    <s v="Mountain Comprehensive Care Center"/>
    <s v="Supportive Services for Veteran Families Program"/>
    <s v="Prestonsburg"/>
    <x v="9"/>
    <x v="2"/>
    <s v="Insufficient need"/>
  </r>
  <r>
    <x v="1"/>
    <n v="100"/>
    <n v="1000000"/>
    <x v="4"/>
    <s v="11-NE-309"/>
    <s v="Salvation Army, an Illinois Corporation"/>
    <s v="Veteran Supportive Services Program (SSVF)"/>
    <s v="Omaha"/>
    <x v="11"/>
    <x v="8"/>
    <s v="4th app from Salvation Army IL Corp"/>
  </r>
  <r>
    <x v="1"/>
    <n v="100"/>
    <n v="600000"/>
    <x v="5"/>
    <s v="11-MA-141"/>
    <s v="United Veterans of America, Inc. (Soldier On)"/>
    <s v="Western MA SSVF Program"/>
    <s v="Leeds"/>
    <x v="8"/>
    <x v="7"/>
    <s v="2nd Soldier On app"/>
  </r>
  <r>
    <x v="0"/>
    <n v="99.625"/>
    <n v="1000000"/>
    <x v="6"/>
    <s v="11-CA-82"/>
    <s v="Volunteers of America of LA"/>
    <s v="Veterans Family Services"/>
    <s v="Los Angeles"/>
    <x v="0"/>
    <x v="9"/>
    <m/>
  </r>
  <r>
    <x v="0"/>
    <n v="99.625"/>
    <n v="877416"/>
    <x v="1"/>
    <s v="11-AZ-331"/>
    <s v="Primavera Foundation, Inc."/>
    <s v="Project Action for Veterans (PAV)"/>
    <s v="Tucson"/>
    <x v="1"/>
    <x v="1"/>
    <m/>
  </r>
  <r>
    <x v="0"/>
    <n v="99.625"/>
    <n v="610000.24"/>
    <x v="0"/>
    <s v="11-HI-101"/>
    <s v="Catholic Charities Hawaii"/>
    <s v="Supportive Services for Veteran Families (SSVF)"/>
    <s v="Honolulu"/>
    <x v="12"/>
    <x v="0"/>
    <m/>
  </r>
  <r>
    <x v="1"/>
    <n v="99.625"/>
    <n v="978940"/>
    <x v="1"/>
    <s v="11-AZ-37"/>
    <s v="National Community Health Partners"/>
    <s v="Housing for Heroes in Yuma"/>
    <s v="Tucson - YUMA"/>
    <x v="1"/>
    <x v="1"/>
    <s v="Second Tucson app, this one located in Yuma, approx. 200 miles from Tucson. "/>
  </r>
  <r>
    <x v="1"/>
    <n v="99.5"/>
    <n v="632248"/>
    <x v="3"/>
    <s v="11-MI-295"/>
    <s v="Salvation Army (Southfield)"/>
    <s v="Housing Stability for Veteran Families in Southeast Michigan"/>
    <s v="Southfield"/>
    <x v="13"/>
    <x v="10"/>
    <s v="2nd app from Salvation Army IL Corp"/>
  </r>
  <r>
    <x v="0"/>
    <n v="99.25"/>
    <n v="600120"/>
    <x v="3"/>
    <s v="11-AL-205"/>
    <s v="Housing First, Inc."/>
    <s v="Housing First SSVF Program"/>
    <s v="Mobile"/>
    <x v="14"/>
    <x v="4"/>
    <m/>
  </r>
  <r>
    <x v="0"/>
    <n v="99.125"/>
    <n v="420000"/>
    <x v="3"/>
    <s v="11-TX-293"/>
    <s v="Housing Corporation of Greater Houston"/>
    <s v="Greater Houston SSVF Project"/>
    <s v="Houston"/>
    <x v="15"/>
    <x v="4"/>
    <m/>
  </r>
  <r>
    <x v="0"/>
    <n v="99.125"/>
    <n v="1000000"/>
    <x v="5"/>
    <s v="11-LA-76"/>
    <s v="Volunteers of America Greater New Orleans"/>
    <s v="Supportive Services for Veteran Families"/>
    <s v="New Orleans"/>
    <x v="16"/>
    <x v="4"/>
    <m/>
  </r>
  <r>
    <x v="1"/>
    <n v="99"/>
    <n v="1000000"/>
    <x v="4"/>
    <s v="11-MO-309"/>
    <s v="Salvation Army, an Illinois Corporation"/>
    <s v="Missouri Supportive Services for Veteran Families"/>
    <s v="St Louis"/>
    <x v="17"/>
    <x v="11"/>
    <s v="3rd app from Salvation Army IL Corp"/>
  </r>
  <r>
    <x v="0"/>
    <n v="98.95"/>
    <n v="998153.19"/>
    <x v="4"/>
    <s v="11-TX-118"/>
    <s v="San Antonio Family Endeavors, Inc."/>
    <s v="Operation Family Endeavors"/>
    <s v="San Antonio"/>
    <x v="15"/>
    <x v="12"/>
    <m/>
  </r>
  <r>
    <x v="0"/>
    <n v="98.875"/>
    <n v="1000000"/>
    <x v="7"/>
    <s v="11-CA-367"/>
    <s v="Salvation Army, a California Corporation"/>
    <s v="Salvation Army Haven Community Integration Program"/>
    <s v="Long Beach"/>
    <x v="0"/>
    <x v="9"/>
    <m/>
  </r>
  <r>
    <x v="0"/>
    <n v="98.875"/>
    <n v="730154.57"/>
    <x v="0"/>
    <s v="11-CA-343"/>
    <s v="SHELTER, Inc. of Contra Costa County"/>
    <s v="Contr Costa Supportive Services for Veteran Families"/>
    <s v="Martinez"/>
    <x v="0"/>
    <x v="0"/>
    <m/>
  </r>
  <r>
    <x v="1"/>
    <n v="98.75"/>
    <n v="250000"/>
    <x v="3"/>
    <s v="11-LA-282"/>
    <s v="Gulf Coast Teaching Family Services, Inc."/>
    <s v="VA Visions"/>
    <s v="Houma"/>
    <x v="16"/>
    <x v="4"/>
    <m/>
  </r>
  <r>
    <x v="1"/>
    <n v="98.625"/>
    <n v="200035"/>
    <x v="7"/>
    <s v="11-NV-72"/>
    <s v="Salvation Army Clark County (aka Salvation Army, a California Corporation)"/>
    <s v="Supportive Services for Veterans and Their Families"/>
    <s v="Las Vegas"/>
    <x v="18"/>
    <x v="9"/>
    <s v="2nd app from Salvation Army CA Corp"/>
  </r>
  <r>
    <x v="0"/>
    <n v="98.375"/>
    <n v="400000.18"/>
    <x v="3"/>
    <s v="11-TX-235"/>
    <s v="Career and Recovery Resources, Inc."/>
    <s v="Housing and Jobs for Low-Income Veteran Families"/>
    <s v="Houston"/>
    <x v="15"/>
    <x v="4"/>
    <m/>
  </r>
  <r>
    <x v="1"/>
    <n v="98.375"/>
    <n v="501673"/>
    <x v="1"/>
    <s v="11-TN-203"/>
    <s v="Helen Ross McNabb Center, Inc"/>
    <s v="Greater Knoxville Supportive Services for Veterans"/>
    <s v="Knoxville"/>
    <x v="2"/>
    <x v="2"/>
    <s v="Insufficient need"/>
  </r>
  <r>
    <x v="0"/>
    <n v="98"/>
    <n v="1000000"/>
    <x v="2"/>
    <s v="11-NY-285"/>
    <s v="HELP Social Service Corporation"/>
    <s v="HELP USA SSVF Program"/>
    <s v="New York"/>
    <x v="7"/>
    <x v="13"/>
    <m/>
  </r>
  <r>
    <x v="1"/>
    <n v="98"/>
    <n v="949943"/>
    <x v="1"/>
    <s v="11-AZ-123"/>
    <s v="CODAC Behavioral Health Services of Pima County, Inc."/>
    <s v="CASA for Veterans"/>
    <s v="Tucson"/>
    <x v="1"/>
    <x v="1"/>
    <s v="Already funded another Tucson app"/>
  </r>
  <r>
    <x v="1"/>
    <n v="97.974999999999994"/>
    <n v="999995"/>
    <x v="8"/>
    <s v="11-VA-372"/>
    <s v="Total Action Against Poverty (TAP)"/>
    <s v="Supportive Services for Veteran Families (SSVF)"/>
    <s v="Roanoke"/>
    <x v="19"/>
    <x v="14"/>
    <s v="Insufficient need"/>
  </r>
  <r>
    <x v="1"/>
    <n v="97.875"/>
    <n v="300000"/>
    <x v="6"/>
    <s v="11-HI-132"/>
    <s v="United States Veterans Initiative"/>
    <s v="Hawaiian Islands SSVF Program"/>
    <s v="Hawaiian Islands"/>
    <x v="12"/>
    <x v="0"/>
    <s v="Already funded another HI app"/>
  </r>
  <r>
    <x v="1"/>
    <n v="97.85"/>
    <n v="600000"/>
    <x v="5"/>
    <s v="11-LA-288"/>
    <s v="Salvation Army, a Georgia Corporation"/>
    <s v="The Salvation Army Greater New Orleans SSVF Program"/>
    <s v="New Orleans"/>
    <x v="16"/>
    <x v="4"/>
    <s v="Already funded a higher scoring New Orleans app"/>
  </r>
  <r>
    <x v="1"/>
    <n v="97.724999999999994"/>
    <n v="750000"/>
    <x v="1"/>
    <s v="11-TN-8"/>
    <s v="Buffalo Valley, Inc."/>
    <s v="BVI SSVF"/>
    <s v="Hohenwald"/>
    <x v="2"/>
    <x v="2"/>
    <s v="Already funded a higher scoring TN app"/>
  </r>
  <r>
    <x v="0"/>
    <n v="97.35"/>
    <n v="918000.25"/>
    <x v="7"/>
    <s v="11-CA-362"/>
    <s v="Catalyst Foundation"/>
    <s v="Supportive Services for Antelope Valley Veteran Families"/>
    <s v="Lancaster"/>
    <x v="0"/>
    <x v="9"/>
    <m/>
  </r>
  <r>
    <x v="0"/>
    <n v="97.224999999999994"/>
    <n v="41428"/>
    <x v="4"/>
    <s v="11-MO-151"/>
    <s v="Welcome Home, Inc."/>
    <s v="Welcome Home, Inc. - VA SSVF Program"/>
    <s v="Columbia"/>
    <x v="17"/>
    <x v="11"/>
    <m/>
  </r>
  <r>
    <x v="1"/>
    <n v="97.224999999999994"/>
    <n v="1000000"/>
    <x v="3"/>
    <s v="11-TX-313"/>
    <s v="Neighborhood Centers, Inc."/>
    <s v="Supportive Services for Veteran Families (SSVF) Program"/>
    <s v="Bellaire"/>
    <x v="15"/>
    <x v="4"/>
    <s v="Already funded a higher scoring Houston app"/>
  </r>
  <r>
    <x v="0"/>
    <n v="97.174999999999997"/>
    <n v="444235.5"/>
    <x v="5"/>
    <s v="11-LA-370"/>
    <s v="Wellspring Alliance for Families, Inc."/>
    <s v="Wellspring Supportive Services for Veteran Families Project"/>
    <s v="Monroe"/>
    <x v="16"/>
    <x v="4"/>
    <m/>
  </r>
  <r>
    <x v="0"/>
    <n v="96.95"/>
    <n v="999559"/>
    <x v="3"/>
    <s v="11-MI-401"/>
    <s v="Southwest Counseling Solutions"/>
    <s v="Veteran Reintegration Project"/>
    <s v="Detroit"/>
    <x v="13"/>
    <x v="10"/>
    <m/>
  </r>
  <r>
    <x v="0"/>
    <n v="96.85"/>
    <n v="349389"/>
    <x v="9"/>
    <s v="11-CT-258"/>
    <s v="Community Renewal Team, Inc."/>
    <s v="Supportive Services for Veteran Families"/>
    <s v="Hartford"/>
    <x v="20"/>
    <x v="7"/>
    <m/>
  </r>
  <r>
    <x v="0"/>
    <n v="96.75"/>
    <n v="638512.77"/>
    <x v="3"/>
    <s v="11-IN-377"/>
    <s v="United Way of Central Indiana, Inc."/>
    <s v="Supportive Services for Veteran Families"/>
    <s v="Indianapolis"/>
    <x v="21"/>
    <x v="10"/>
    <m/>
  </r>
  <r>
    <x v="0"/>
    <n v="96.75"/>
    <n v="1000000"/>
    <x v="5"/>
    <s v="11-MA-68"/>
    <s v="Volunteers of America of Massachusetts"/>
    <s v="Supportive Services for Veterans Families Program"/>
    <s v="Jamaica Plain"/>
    <x v="8"/>
    <x v="7"/>
    <m/>
  </r>
  <r>
    <x v="1"/>
    <n v="96.7"/>
    <n v="550168"/>
    <x v="1"/>
    <s v="11-AZ-55"/>
    <s v="Compass Health Care"/>
    <s v="Essential Links"/>
    <s v="Tucson"/>
    <x v="1"/>
    <x v="1"/>
    <s v="Already funded a higher scoring Tucson app"/>
  </r>
  <r>
    <x v="0"/>
    <n v="96.45"/>
    <n v="868437.08"/>
    <x v="4"/>
    <s v="11-TX-131"/>
    <s v="Catholic Charities Diocese of Fort Worth, Inc."/>
    <s v="Veteran Support"/>
    <s v="Fort Worth"/>
    <x v="15"/>
    <x v="12"/>
    <m/>
  </r>
  <r>
    <x v="0"/>
    <n v="96.4"/>
    <n v="262688.43"/>
    <x v="4"/>
    <s v="11-TX-73"/>
    <s v="Caritas of Austin"/>
    <s v="Caritas Supportive Services for Veteran Families Program"/>
    <s v="Austin"/>
    <x v="15"/>
    <x v="12"/>
    <m/>
  </r>
  <r>
    <x v="0"/>
    <n v="96.224999999999994"/>
    <n v="503011.4"/>
    <x v="2"/>
    <s v="11-NY-341"/>
    <s v="Services for the UnderServed, Inc."/>
    <s v="Veterans Care Coordination Initiative"/>
    <s v="New York"/>
    <x v="7"/>
    <x v="13"/>
    <m/>
  </r>
  <r>
    <x v="0"/>
    <n v="96.15"/>
    <n v="920728"/>
    <x v="2"/>
    <s v="11-NY-338"/>
    <s v="Samaritan Village, Inc."/>
    <s v="Veteran's Outreach and Homeless Services"/>
    <s v="Briarwood"/>
    <x v="7"/>
    <x v="13"/>
    <m/>
  </r>
  <r>
    <x v="0"/>
    <n v="95.924999999999997"/>
    <n v="600000.43999999994"/>
    <x v="4"/>
    <s v="11-KS-33"/>
    <s v="Salvation Army, an Illinois Corporation"/>
    <s v="Supportive Services for Veteran Families Program"/>
    <s v="Kansas City"/>
    <x v="22"/>
    <x v="11"/>
    <m/>
  </r>
  <r>
    <x v="0"/>
    <n v="95.85"/>
    <n v="100000"/>
    <x v="7"/>
    <s v="11-CA-327"/>
    <s v="PATH Achieve Glendale"/>
    <s v="Veterans Project"/>
    <s v="Glendale"/>
    <x v="0"/>
    <x v="9"/>
    <m/>
  </r>
  <r>
    <x v="0"/>
    <n v="95.625"/>
    <n v="358096"/>
    <x v="4"/>
    <s v="11-TX-10"/>
    <s v="Families in Crisis, Inc."/>
    <s v="Veterans Support Services Program"/>
    <s v="Killeen"/>
    <x v="15"/>
    <x v="12"/>
    <m/>
  </r>
  <r>
    <x v="0"/>
    <n v="95.625"/>
    <n v="999999.56"/>
    <x v="7"/>
    <s v="11-NV-290"/>
    <s v="Las Vegas Clark County Urban League CAA"/>
    <s v="Homes for the Brave"/>
    <s v="Las Vegas"/>
    <x v="18"/>
    <x v="9"/>
    <m/>
  </r>
  <r>
    <x v="0"/>
    <n v="95.6"/>
    <n v="554712"/>
    <x v="7"/>
    <s v="11-CA-54"/>
    <s v="Mental Health America of Los Angeles"/>
    <s v="Operation Healthy Homecoming"/>
    <s v="Long Beach"/>
    <x v="0"/>
    <x v="9"/>
    <m/>
  </r>
  <r>
    <x v="0"/>
    <n v="95.6"/>
    <n v="306578"/>
    <x v="9"/>
    <s v="11-NY-249"/>
    <s v="Chautauqua Opportunities, Inc."/>
    <s v="Support for Families of Veterans in Chautauqua County"/>
    <s v="Dunkirk"/>
    <x v="7"/>
    <x v="6"/>
    <m/>
  </r>
  <r>
    <x v="0"/>
    <n v="95.45"/>
    <n v="600000"/>
    <x v="6"/>
    <s v="11-ND-411"/>
    <s v="North Dakota Coalition of Homeless People, Inc."/>
    <s v="North Dakota Veteran Outreach and Support Project"/>
    <s v="Bismarck"/>
    <x v="23"/>
    <x v="8"/>
    <m/>
  </r>
  <r>
    <x v="0"/>
    <n v="95.45"/>
    <n v="1000000"/>
    <x v="5"/>
    <s v="11-FL-271"/>
    <s v="Northwest Florida Comprehensive Services for Children, Inc."/>
    <s v="Support Services for Veteran Families"/>
    <s v="Pensacola"/>
    <x v="24"/>
    <x v="4"/>
    <m/>
  </r>
  <r>
    <x v="1"/>
    <n v="95.424999999999997"/>
    <n v="927227"/>
    <x v="4"/>
    <s v="11-TX-117"/>
    <s v="Mental Health Association of Tarrants County (MHATC)"/>
    <s v="Soldier Stability"/>
    <s v="Fort Worth"/>
    <x v="15"/>
    <x v="12"/>
    <s v="Already funded a higher scoring Fort Worth app"/>
  </r>
  <r>
    <x v="1"/>
    <n v="95.3"/>
    <n v="650000"/>
    <x v="3"/>
    <s v="11-TX-184"/>
    <s v="Cenikor Foundation"/>
    <s v="Housing Permanence Center"/>
    <s v="Houston"/>
    <x v="15"/>
    <x v="4"/>
    <s v="Already funded a higher scoring Houston app"/>
  </r>
  <r>
    <x v="0"/>
    <n v="95.075000000000003"/>
    <n v="956271.62"/>
    <x v="4"/>
    <s v="11-MO-353"/>
    <s v="St. Patrick Center"/>
    <s v="Supportive Services for Veteran Families"/>
    <s v="St Louis"/>
    <x v="17"/>
    <x v="11"/>
    <m/>
  </r>
  <r>
    <x v="0"/>
    <n v="94.9"/>
    <n v="936025"/>
    <x v="2"/>
    <s v="11-NY-393"/>
    <s v="Westchester Community Opportunity Program, Inc. (WestCOP)"/>
    <s v="Supportive Services for Veteran Families"/>
    <s v="Elmsford"/>
    <x v="7"/>
    <x v="13"/>
    <m/>
  </r>
  <r>
    <x v="0"/>
    <n v="94.8"/>
    <n v="307887"/>
    <x v="7"/>
    <s v="11-CA-189"/>
    <s v="Emergency Housing Consortium of Santa Clara County"/>
    <s v="Unnamed"/>
    <s v="Milpitas"/>
    <x v="0"/>
    <x v="9"/>
    <m/>
  </r>
  <r>
    <x v="0"/>
    <n v="94.724999999999994"/>
    <n v="1000000"/>
    <x v="6"/>
    <s v="11-MD-158"/>
    <s v="Alliance, Inc."/>
    <s v="All-Vets HOAM (Veterans Housing Outreach and Assistance in Metro-Baltimore)"/>
    <s v="Baltimore"/>
    <x v="25"/>
    <x v="15"/>
    <m/>
  </r>
  <r>
    <x v="0"/>
    <n v="94.674999999999997"/>
    <n v="561648"/>
    <x v="8"/>
    <s v="11-VA-382"/>
    <s v="Virginia Supportive Housing (VSH)"/>
    <s v="Central Virginia Supportive Services for Veteran Families (SSVF)"/>
    <s v="Richmond"/>
    <x v="19"/>
    <x v="14"/>
    <m/>
  </r>
  <r>
    <x v="0"/>
    <n v="94.575000000000003"/>
    <n v="590928.30000000005"/>
    <x v="3"/>
    <s v="11-MI-389"/>
    <s v="Wayne Metropolitan Community Action Agency"/>
    <s v="Wayne/Metro Veterans Network Project"/>
    <s v="Wyandotte"/>
    <x v="13"/>
    <x v="10"/>
    <m/>
  </r>
  <r>
    <x v="1"/>
    <n v="94.5"/>
    <n v="500000"/>
    <x v="4"/>
    <s v="11-MO-153"/>
    <s v="Catholic Charities of Kansas City - St Joseph, Inc."/>
    <s v="St. Michael Veterans Supportive Services"/>
    <s v="Kansas City"/>
    <x v="17"/>
    <x v="11"/>
    <s v="Already funded two higher scoring Missouri apps"/>
  </r>
  <r>
    <x v="0"/>
    <n v="94.45"/>
    <n v="809555"/>
    <x v="1"/>
    <s v="11-TX-83"/>
    <s v="Aliviane, Inc."/>
    <s v="SAVE (Support and Assist Veterans of El Paso) Program"/>
    <s v="El Paso"/>
    <x v="15"/>
    <x v="1"/>
    <m/>
  </r>
  <r>
    <x v="0"/>
    <n v="94.1"/>
    <n v="1000000"/>
    <x v="0"/>
    <s v="11-CA-220"/>
    <s v="Abode Services"/>
    <s v="Every Veteran Home (EVH)"/>
    <s v="Fremont"/>
    <x v="0"/>
    <x v="0"/>
    <m/>
  </r>
  <r>
    <x v="1"/>
    <n v="94"/>
    <n v="750000"/>
    <x v="0"/>
    <s v="11-TX-81"/>
    <s v="Center Point, Inc."/>
    <s v="Texas CP Vets SSVF"/>
    <s v="Austin"/>
    <x v="15"/>
    <x v="12"/>
    <s v="Already funded a higher scoring Austin app"/>
  </r>
  <r>
    <x v="0"/>
    <n v="93.85"/>
    <n v="507278.8"/>
    <x v="10"/>
    <s v="11-WA-23"/>
    <s v="Community Psychiatric Clinic"/>
    <s v="Project THRIVE (Treatment, Housing, Resources, Interventions for Veterans Empowerment) Supportive Services for Veterans Families"/>
    <s v="Seattle"/>
    <x v="26"/>
    <x v="16"/>
    <m/>
  </r>
  <r>
    <x v="1"/>
    <n v="93.75"/>
    <n v="995757"/>
    <x v="6"/>
    <s v="11-VA-193"/>
    <s v="Northern Virginia Family Service, Inc."/>
    <s v="Veterans' Support Program"/>
    <s v="Oakton"/>
    <x v="19"/>
    <x v="15"/>
    <s v="Already provided $1M to DC area"/>
  </r>
  <r>
    <x v="0"/>
    <n v="93.275000000000006"/>
    <n v="749777.07"/>
    <x v="5"/>
    <s v="11-ME-330"/>
    <s v="Preble Street"/>
    <s v="Unnamed"/>
    <s v="Portland"/>
    <x v="27"/>
    <x v="7"/>
    <m/>
  </r>
  <r>
    <x v="1"/>
    <n v="92.95"/>
    <n v="1000000"/>
    <x v="1"/>
    <s v="11-TN-49"/>
    <s v="Operation Stand Down Nashville, Inc."/>
    <s v="Supportive Services Program"/>
    <s v="Nashville"/>
    <x v="2"/>
    <x v="2"/>
    <s v="Already funded a higher scoring TN app"/>
  </r>
  <r>
    <x v="1"/>
    <n v="92.575000000000003"/>
    <n v="1000000"/>
    <x v="4"/>
    <s v="11-TX-92"/>
    <s v="American GI Forum National Veterans Outreach Program, Inc."/>
    <s v="Supportive Services for Veteran Families"/>
    <s v="San Antonio"/>
    <x v="15"/>
    <x v="12"/>
    <s v="Already funded a higher scoring San Antonio app"/>
  </r>
  <r>
    <x v="1"/>
    <n v="92.55"/>
    <n v="1000000"/>
    <x v="3"/>
    <s v="11-OK-31"/>
    <s v="INCA Community Services, Inc."/>
    <s v="Southeastern Oklahoma Support Services for Veteran Families"/>
    <s v="Tishomingo"/>
    <x v="4"/>
    <x v="4"/>
    <s v="Already funded a higher scoring OK app"/>
  </r>
  <r>
    <x v="1"/>
    <n v="92.325000000000003"/>
    <n v="79340"/>
    <x v="4"/>
    <s v="11-KS-245"/>
    <s v="Center of Hope, Inc."/>
    <s v="Homeless Prevention Program for Veterans"/>
    <s v="Wichita"/>
    <x v="22"/>
    <x v="11"/>
    <s v="Already funded a higher scoring KS app"/>
  </r>
  <r>
    <x v="0"/>
    <n v="92.125"/>
    <n v="965998.5"/>
    <x v="0"/>
    <s v="11-CA-136"/>
    <s v="Vietnam Veterans of California, Inc. (Sacramento Veterans Resource)"/>
    <s v="Veterans Housing Assistance Program"/>
    <s v="Santa Rosa"/>
    <x v="0"/>
    <x v="0"/>
    <m/>
  </r>
  <r>
    <x v="1"/>
    <n v="91.674999999999997"/>
    <n v="350846"/>
    <x v="1"/>
    <s v="11-NM-195"/>
    <s v="Catholic Charities (NM)"/>
    <s v="Veteran Family Supportive Services Program (VFSS)"/>
    <s v="Albuquerque"/>
    <x v="5"/>
    <x v="1"/>
    <s v="Already funded a higher scoring ABQ app"/>
  </r>
  <r>
    <x v="1"/>
    <n v="91.5"/>
    <n v="1000000"/>
    <x v="2"/>
    <s v="11-NY-69"/>
    <s v="United Veterans Beacon House, Inc."/>
    <s v="Long Island Supportive Services for Veterans Program"/>
    <s v="Bay Shore"/>
    <x v="7"/>
    <x v="13"/>
    <m/>
  </r>
  <r>
    <x v="1"/>
    <n v="91.474999999999994"/>
    <n v="637906"/>
    <x v="4"/>
    <s v="11-OH-273"/>
    <s v="Family &amp; Community Services, Inc."/>
    <s v="Unnamed"/>
    <s v="Ravenna"/>
    <x v="6"/>
    <x v="5"/>
    <m/>
  </r>
  <r>
    <x v="0"/>
    <n v="91.3"/>
    <n v="242655"/>
    <x v="6"/>
    <s v="11-IA-29"/>
    <s v="Humility of Mary Shelter, Inc."/>
    <s v="VALOR: Veterans Accessing Long-term Opportunities and Resources"/>
    <s v="Davenport"/>
    <x v="28"/>
    <x v="8"/>
    <m/>
  </r>
  <r>
    <x v="0"/>
    <n v="91.3"/>
    <n v="1000000"/>
    <x v="6"/>
    <s v="11-MN-77"/>
    <s v="Minnesota Assistance Council for Veterans"/>
    <s v="MACV Supportive Services for Veteran Families"/>
    <s v="St. Paul"/>
    <x v="29"/>
    <x v="8"/>
    <s v="Added to list due to insufficient number of MN grants"/>
  </r>
  <r>
    <x v="0"/>
    <n v="91.1"/>
    <n v="731806"/>
    <x v="7"/>
    <s v="11-CA-95"/>
    <s v="New Directions, Inc."/>
    <s v="New Directions Housing Collaborative"/>
    <s v="Los Angeles"/>
    <x v="0"/>
    <x v="9"/>
    <s v="Added to list due to insufficient number of CA grants"/>
  </r>
  <r>
    <x v="0"/>
    <n v="91.025000000000006"/>
    <n v="991977.15"/>
    <x v="2"/>
    <s v="11-NJ-199"/>
    <s v="Community Hope, Inc."/>
    <s v="Community Hope's SSVF Program"/>
    <s v="Parsippany"/>
    <x v="30"/>
    <x v="13"/>
    <s v="Added to list due to insufficient number of NJ grants"/>
  </r>
  <r>
    <x v="0"/>
    <n v="90.9"/>
    <n v="400000"/>
    <x v="0"/>
    <s v="11-CA-280"/>
    <s v="Goodwill Industries of Santa Clara County, Inc."/>
    <s v="Veteran Family Services"/>
    <s v="San Jose"/>
    <x v="0"/>
    <x v="0"/>
    <s v="Added to list due to insufficient number of CA grants"/>
  </r>
  <r>
    <x v="0"/>
    <n v="90.9"/>
    <n v="987499.65"/>
    <x v="9"/>
    <s v="11-NY-28"/>
    <s v="Veterans Outreach Center, Inc."/>
    <s v="Services to Enable Positive Solutions (STEPS)"/>
    <s v="Rochester"/>
    <x v="7"/>
    <x v="6"/>
    <s v="Added to list due to insufficient number of upstate NY grants"/>
  </r>
  <r>
    <x v="1"/>
    <n v="90.825000000000003"/>
    <n v="219191.65"/>
    <x v="6"/>
    <s v="11-MD-22"/>
    <s v="Three Oaks Homeless Shelter, Inc."/>
    <s v="Veterans Assistance Linking Outreach and Recovery (VALOR)"/>
    <s v="Lexington Park"/>
    <x v="25"/>
    <x v="15"/>
    <m/>
  </r>
  <r>
    <x v="1"/>
    <n v="90.325000000000003"/>
    <n v="566751"/>
    <x v="8"/>
    <s v="11-WV-183"/>
    <s v="Telamon Corporation"/>
    <s v="Telamon Corporation Supportive Services for Veteran Families"/>
    <s v="Martinsburg"/>
    <x v="31"/>
    <x v="14"/>
    <s v="Insuffient Need - Charleston, WV app funded instead"/>
  </r>
  <r>
    <x v="0"/>
    <n v="90.3"/>
    <n v="200000"/>
    <x v="6"/>
    <s v="11-NV-132"/>
    <s v="United States Veterans Initiative"/>
    <s v="US VETS - Las Vegas"/>
    <s v="Las Vegas"/>
    <x v="18"/>
    <x v="9"/>
    <s v="Added to list due to insuffient number of NV grants"/>
  </r>
  <r>
    <x v="0"/>
    <n v="90.25"/>
    <n v="1000000"/>
    <x v="11"/>
    <s v="11-FL-236"/>
    <s v="Carrfour Supportive Housing, Inc."/>
    <s v="Operation Sacred Trust"/>
    <s v="Miami"/>
    <x v="24"/>
    <x v="17"/>
    <s v="Added to list due to insuffient number of FL grants"/>
  </r>
  <r>
    <x v="1"/>
    <n v="90.125"/>
    <n v="1000000"/>
    <x v="0"/>
    <s v="11-IN-404"/>
    <s v="Centerstone of Indiana, Inc."/>
    <s v="Centerstone - Supportive Services for Veterans (C-SSVF)"/>
    <s v="Columbus"/>
    <x v="21"/>
    <x v="10"/>
    <m/>
  </r>
  <r>
    <x v="0"/>
    <n v="89.974999999999994"/>
    <n v="499999.5"/>
    <x v="6"/>
    <s v="11-CA-132"/>
    <s v="United States Veterans Initiative"/>
    <s v="SSVF Project Los Angeles"/>
    <s v="Los Angeles"/>
    <x v="0"/>
    <x v="9"/>
    <s v="Added to list due to insufficient number of CA grants"/>
  </r>
  <r>
    <x v="0"/>
    <n v="89.95"/>
    <n v="144910"/>
    <x v="8"/>
    <s v="11-NC-325"/>
    <s v="Passage Home Inc."/>
    <s v="Support Services for Veteran Families (SSVF)"/>
    <s v="Raleigh"/>
    <x v="32"/>
    <x v="14"/>
    <s v="Added to list due to insufficient number of NC grants"/>
  </r>
  <r>
    <x v="0"/>
    <n v="89.9"/>
    <n v="719400"/>
    <x v="12"/>
    <s v="11-IL-144"/>
    <s v="Volunteers of America of Illinois"/>
    <s v="Volunteers of America of IL - SSVF Program"/>
    <s v="Chicago"/>
    <x v="33"/>
    <x v="18"/>
    <s v="Added to list due to insufficient number of IL grants"/>
  </r>
  <r>
    <x v="1"/>
    <n v="89.9"/>
    <n v="151912.79999999999"/>
    <x v="2"/>
    <s v="11-PA-242"/>
    <s v="Catholic Charities of the Diocese of Allentown, Inc."/>
    <s v="Community Services for Veterans"/>
    <s v="Allentown"/>
    <x v="3"/>
    <x v="3"/>
    <m/>
  </r>
  <r>
    <x v="1"/>
    <n v="89.5"/>
    <n v="390000"/>
    <x v="4"/>
    <s v="11-MO-42"/>
    <s v="H.O.U.S.E., Inc."/>
    <s v="The H.O.U.S.E., Inc. SSVF Program"/>
    <s v="Webb City"/>
    <x v="17"/>
    <x v="11"/>
    <m/>
  </r>
  <r>
    <x v="0"/>
    <n v="89.474999999999994"/>
    <n v="947000"/>
    <x v="7"/>
    <s v="11-CA-326"/>
    <s v="PATH"/>
    <s v="Supportive Services for Veteran Families"/>
    <s v="Los Angeles"/>
    <x v="0"/>
    <x v="9"/>
    <s v="Added to list due to insufficient number of CA grants"/>
  </r>
  <r>
    <x v="1"/>
    <n v="89.4"/>
    <n v="194265.2"/>
    <x v="6"/>
    <s v="11-MD-59"/>
    <s v="Prologue, Inc."/>
    <s v="Supportive Services for Veteran Families"/>
    <s v="Pikesville"/>
    <x v="25"/>
    <x v="15"/>
    <m/>
  </r>
  <r>
    <x v="0"/>
    <n v="89.224999999999994"/>
    <n v="744740"/>
    <x v="2"/>
    <s v="11-NJ-177"/>
    <s v="Catholic Charities Diocese of Camden, Inc."/>
    <s v="Ready, Vet, Go!"/>
    <s v="Camden"/>
    <x v="30"/>
    <x v="3"/>
    <s v="Added to list due to insufficient number of NJ grants"/>
  </r>
  <r>
    <x v="0"/>
    <n v="88.625"/>
    <n v="560085"/>
    <x v="8"/>
    <s v="11-NC-46"/>
    <s v="United Way of Forsyth County, Inc."/>
    <s v="Veterans Homeless Prevention Program"/>
    <s v="Winston Salem"/>
    <x v="32"/>
    <x v="14"/>
    <s v="Added to list for geographic diversity in NC "/>
  </r>
  <r>
    <x v="0"/>
    <n v="88.375"/>
    <n v="1000000"/>
    <x v="13"/>
    <s v="11-SC-194"/>
    <s v="Crisis Ministries"/>
    <s v="Operation Home"/>
    <s v="Charleston"/>
    <x v="34"/>
    <x v="19"/>
    <s v="Only SC grant"/>
  </r>
  <r>
    <x v="1"/>
    <n v="88.174999999999997"/>
    <n v="1000000"/>
    <x v="3"/>
    <s v="11-TX-238"/>
    <s v="Catholic Charities of the Archdioceses of Galveston-Houston"/>
    <s v="Veterans' Assistance Program (VAP)"/>
    <s v="Houston"/>
    <x v="15"/>
    <x v="4"/>
    <m/>
  </r>
  <r>
    <x v="0"/>
    <n v="88.1"/>
    <n v="998999.5"/>
    <x v="11"/>
    <s v="11-FL-133"/>
    <s v="Homeless Services Network of Central Florida, Inc."/>
    <s v="Stable Housing for Homeless Vets (SHHV)"/>
    <s v="Orlando"/>
    <x v="24"/>
    <x v="17"/>
    <m/>
  </r>
  <r>
    <x v="1"/>
    <n v="88.075000000000003"/>
    <n v="959490.86"/>
    <x v="13"/>
    <s v="11-GA-278"/>
    <s v="Goodwill Industries of the Coastal Empire, Inc."/>
    <s v="Operation Open Doors; Supportive Services for Veterans"/>
    <s v="Savannah"/>
    <x v="35"/>
    <x v="19"/>
    <s v="highest scoring Georgia grant"/>
  </r>
  <r>
    <x v="0"/>
    <n v="87.95"/>
    <n v="999999"/>
    <x v="6"/>
    <s v="11-DC-130"/>
    <s v="Community Partnership for the Prevention of Homelessness"/>
    <s v="Veterans Homeless Prevention Programs (VHP)"/>
    <s v="Washington"/>
    <x v="36"/>
    <x v="15"/>
    <s v="Only DC grant"/>
  </r>
  <r>
    <x v="1"/>
    <n v="87.575000000000003"/>
    <n v="500000"/>
    <x v="1"/>
    <s v="11-TN-277"/>
    <s v="Good Samaritan Ministries"/>
    <s v="VETS Care Program"/>
    <s v="Johnson City"/>
    <x v="2"/>
    <x v="2"/>
    <m/>
  </r>
  <r>
    <x v="0"/>
    <n v="87.525000000000006"/>
    <n v="252330"/>
    <x v="8"/>
    <s v="11-WV-337"/>
    <s v="Roark-Sullivan Lifeway Center, Inc."/>
    <s v="SSVF Central WV"/>
    <s v="Charleston"/>
    <x v="31"/>
    <x v="14"/>
    <s v="Greater need in Charleston, WV as compared to Martinsburg"/>
  </r>
  <r>
    <x v="0"/>
    <n v="87.4"/>
    <n v="933588"/>
    <x v="12"/>
    <s v="11-CO-264"/>
    <s v="Denver Options, Inc."/>
    <s v="Homes for All Veterans (HAV)"/>
    <s v="Denver"/>
    <x v="37"/>
    <x v="20"/>
    <s v="Only CO grant"/>
  </r>
  <r>
    <x v="1"/>
    <n v="87.375"/>
    <n v="268291"/>
    <x v="1"/>
    <s v="11-TN-47"/>
    <s v="Community Action for Affordable Neighborhoods (CAAN)"/>
    <s v="Supportive Services for Veterans Families (SSVF)"/>
    <s v="Knoxville"/>
    <x v="2"/>
    <x v="2"/>
    <m/>
  </r>
  <r>
    <x v="1"/>
    <n v="87.125"/>
    <n v="75000"/>
    <x v="6"/>
    <s v="11-IL-332"/>
    <s v="Project NOW, Inc."/>
    <s v="Veterans Supportive Services"/>
    <s v="Rock Island"/>
    <x v="33"/>
    <x v="8"/>
    <m/>
  </r>
  <r>
    <x v="1"/>
    <n v="86.974999999999994"/>
    <n v="705032"/>
    <x v="2"/>
    <s v="11-NY-114"/>
    <s v="Economic Opportunity Council of Suffolk, Inc."/>
    <s v="VA Supportive Services Program"/>
    <s v="Patchogue"/>
    <x v="7"/>
    <x v="13"/>
    <m/>
  </r>
  <r>
    <x v="0"/>
    <n v="86.575000000000003"/>
    <n v="439722"/>
    <x v="12"/>
    <s v="11-IL-124"/>
    <s v="Thresholds"/>
    <s v="Thresholds Veterans Project"/>
    <s v="Chicago"/>
    <x v="33"/>
    <x v="18"/>
    <m/>
  </r>
  <r>
    <x v="1"/>
    <n v="86.575000000000003"/>
    <n v="1000000"/>
    <x v="8"/>
    <s v="11-VA-276"/>
    <s v="For Kids, Inc."/>
    <s v="Hampton Roads Support Services for Veteran's Families"/>
    <s v="Norfolk"/>
    <x v="19"/>
    <x v="14"/>
    <m/>
  </r>
  <r>
    <x v="1"/>
    <n v="86.25"/>
    <n v="999982"/>
    <x v="14"/>
    <s v="11-TX-139"/>
    <s v="Greater Houston Area Health Education Center, Inc."/>
    <s v="V4Vets: Veterans for Volunteering, Employing, Training &amp; Supporting Vets"/>
    <s v="Bellaire"/>
    <x v="15"/>
    <x v="4"/>
    <m/>
  </r>
  <r>
    <x v="1"/>
    <n v="86.15"/>
    <n v="472049"/>
    <x v="9"/>
    <s v="11-MA-78"/>
    <s v="New England Center for Homeless Veterans"/>
    <s v="SSVF"/>
    <s v="Boston"/>
    <x v="8"/>
    <x v="7"/>
    <m/>
  </r>
  <r>
    <x v="1"/>
    <n v="86.1"/>
    <n v="195545"/>
    <x v="4"/>
    <s v="11-OH-319"/>
    <s v="Northeast Ohio Coalition for Homeless"/>
    <s v="Cleveland Veterans Services Initiative"/>
    <s v="Cleveland"/>
    <x v="6"/>
    <x v="5"/>
    <m/>
  </r>
  <r>
    <x v="1"/>
    <n v="86.075000000000003"/>
    <n v="324419"/>
    <x v="6"/>
    <s v="11-SD-197"/>
    <s v="Volunteers of America Dakotas"/>
    <s v="VOAD SSVF Program"/>
    <s v="Sioux Falls"/>
    <x v="38"/>
    <x v="8"/>
    <m/>
  </r>
  <r>
    <x v="1"/>
    <n v="85.974999999999994"/>
    <n v="100000"/>
    <x v="6"/>
    <s v="11-CA-176"/>
    <s v="Townspeople"/>
    <s v="The Bridge Back Home"/>
    <s v="San Diego"/>
    <x v="0"/>
    <x v="9"/>
    <s v="Passed over due to poor application"/>
  </r>
  <r>
    <x v="1"/>
    <n v="85.95"/>
    <n v="999614"/>
    <x v="1"/>
    <s v="11-KY-408"/>
    <s v="Pennyroyal Regional Mental Health - Mental Retardation Board, Inc."/>
    <s v="Pennyroyal Veterans Supportive Services Program"/>
    <s v="Hopkinsville"/>
    <x v="9"/>
    <x v="2"/>
    <m/>
  </r>
  <r>
    <x v="1"/>
    <n v="85.65"/>
    <n v="500000"/>
    <x v="9"/>
    <s v="11-NY-27"/>
    <s v="Albany Housing Coalition"/>
    <s v="Veterans Community Advocacy Program"/>
    <s v="Albany"/>
    <x v="7"/>
    <x v="6"/>
    <m/>
  </r>
  <r>
    <x v="1"/>
    <n v="84.9"/>
    <n v="1000000"/>
    <x v="12"/>
    <s v="11-CO-251"/>
    <s v="Colorado Coalition for the Homeless"/>
    <s v="Colorado SSVF"/>
    <s v="Denver"/>
    <x v="37"/>
    <x v="20"/>
    <m/>
  </r>
  <r>
    <x v="1"/>
    <n v="84.8"/>
    <n v="665359"/>
    <x v="13"/>
    <s v="11-PA-142"/>
    <s v="Veterans Leadership Program of Western Pennsylvania, Inc."/>
    <s v="Supportive Services For Veteran Families Program (Potential conflict of interest.)"/>
    <s v="Pittsburgh"/>
    <x v="3"/>
    <x v="3"/>
    <m/>
  </r>
  <r>
    <x v="1"/>
    <n v="84.7"/>
    <n v="236340"/>
    <x v="12"/>
    <s v="11-IL-56"/>
    <s v="Lutheran Child &amp; Family Services of Illinois"/>
    <s v="Supportive Services for Veteran Families"/>
    <s v="River Forest"/>
    <x v="33"/>
    <x v="18"/>
    <m/>
  </r>
  <r>
    <x v="0"/>
    <n v="84.525000000000006"/>
    <n v="516670"/>
    <x v="11"/>
    <s v="11-FL-299"/>
    <s v="Jewish Family &amp; Children's Service of Sarasota-Manatee, Inc."/>
    <s v="Operation Military Assistance Program (OMAP)"/>
    <s v="Sarasota"/>
    <x v="24"/>
    <x v="17"/>
    <s v="Added to list for geographic diversity in FL "/>
  </r>
  <r>
    <x v="1"/>
    <n v="84.525000000000006"/>
    <n v="999955"/>
    <x v="6"/>
    <s v="11-IA-17"/>
    <s v="Easter Seal Society of Iowa, Inc."/>
    <s v="Veterans Outreach Program"/>
    <s v="Des Moines"/>
    <x v="28"/>
    <x v="8"/>
    <m/>
  </r>
  <r>
    <x v="1"/>
    <n v="84.45"/>
    <n v="1000000"/>
    <x v="2"/>
    <s v="11-NY-111"/>
    <s v="National Urban League"/>
    <s v="Unnamed"/>
    <s v="Multi (Dallas, Oklahoma City, Orlando)"/>
    <x v="7"/>
    <x v="6"/>
    <m/>
  </r>
  <r>
    <x v="1"/>
    <n v="84.4"/>
    <n v="1000000"/>
    <x v="12"/>
    <s v="11-IL-67"/>
    <s v="Heartland Human Care Services, Inc."/>
    <s v="Supportive Services for Veteran Families Program"/>
    <s v="Chicago"/>
    <x v="33"/>
    <x v="18"/>
    <m/>
  </r>
  <r>
    <x v="0"/>
    <n v="84.224999999999994"/>
    <n v="124999.2"/>
    <x v="10"/>
    <s v="11-OR-351"/>
    <s v="St Vincent De Paul Society of Lane County, Inc."/>
    <s v="Coming Home"/>
    <s v="Eugene"/>
    <x v="39"/>
    <x v="16"/>
    <s v="Only Oregon grant"/>
  </r>
  <r>
    <x v="1"/>
    <n v="83.95"/>
    <n v="575000"/>
    <x v="2"/>
    <s v="11-NJ-413"/>
    <s v="Catholic Charities, Diocese of Metuchen"/>
    <s v="Middlesex County SSVF Program"/>
    <s v="Perth Amboy"/>
    <x v="30"/>
    <x v="13"/>
    <m/>
  </r>
  <r>
    <x v="1"/>
    <n v="83.875"/>
    <n v="1000000"/>
    <x v="12"/>
    <s v="11-IL-357"/>
    <s v="Featherfist, Inc."/>
    <s v="Supportive Services for Veterans"/>
    <s v="Chicago"/>
    <x v="33"/>
    <x v="18"/>
    <m/>
  </r>
  <r>
    <x v="1"/>
    <n v="83.75"/>
    <n v="999176"/>
    <x v="14"/>
    <s v="11-TX-399"/>
    <s v="Coastal Area Health Education Center, Inc."/>
    <s v="V4Vets: Veterans for Volunteering, Employing, Training &amp; Supporting Vets"/>
    <s v="La Marque"/>
    <x v="15"/>
    <x v="4"/>
    <m/>
  </r>
  <r>
    <x v="1"/>
    <n v="83.65"/>
    <n v="395290.52"/>
    <x v="12"/>
    <s v="11-IL-392"/>
    <s v="West Suburban Pads, Inc."/>
    <s v="Suburban Cook Veteran Stabilization (SCVS) Program"/>
    <s v="Oak Park"/>
    <x v="33"/>
    <x v="18"/>
    <m/>
  </r>
  <r>
    <x v="0"/>
    <n v="83.45"/>
    <n v="893925.48"/>
    <x v="7"/>
    <s v="11-CA-406"/>
    <s v="Community Catalysts of California"/>
    <s v="Service to Stability"/>
    <s v="San Diego"/>
    <x v="0"/>
    <x v="9"/>
    <s v="Needed additional San Diego grant"/>
  </r>
  <r>
    <x v="1"/>
    <n v="83.125"/>
    <n v="400000"/>
    <x v="9"/>
    <s v="11-CT-91"/>
    <s v="New Haven Home Recovery, Inc."/>
    <s v="Supportive Services for Veteran Families Program"/>
    <s v="New Haven"/>
    <x v="20"/>
    <x v="7"/>
    <m/>
  </r>
  <r>
    <x v="1"/>
    <n v="83.05"/>
    <n v="474809"/>
    <x v="13"/>
    <s v="11-SC-224"/>
    <s v="Alston Wilkes Society (AWS, Alston Wilkes Veterans Home)"/>
    <s v="Supportive Services for Homeless Veterans in SC"/>
    <s v="Columbia"/>
    <x v="34"/>
    <x v="19"/>
    <m/>
  </r>
  <r>
    <x v="1"/>
    <n v="83.05"/>
    <n v="194952"/>
    <x v="13"/>
    <s v="11-PA-398"/>
    <s v="YWCA of Greater Harrisburg"/>
    <s v="YWCA of Greater Harrisburg SSVF Program"/>
    <s v="Harrisburg"/>
    <x v="3"/>
    <x v="3"/>
    <m/>
  </r>
  <r>
    <x v="0"/>
    <n v="83"/>
    <n v="1000000"/>
    <x v="13"/>
    <s v="11-PA-175"/>
    <s v="Project H.O.M.E. (PH)"/>
    <s v="The Philadelphia Alliance for Supportive Serivices to Veteran Families (PASSVF)"/>
    <s v="Philadelphia"/>
    <x v="3"/>
    <x v="3"/>
    <s v="Only Philadelphia grant"/>
  </r>
  <r>
    <x v="1"/>
    <n v="82.924999999999997"/>
    <n v="530000"/>
    <x v="0"/>
    <s v="11-IL-6"/>
    <s v="Goodwill Industries of Central Illinois, Inc."/>
    <s v="Goodwill's Veteran Families Services Program (VFSP)"/>
    <s v="Peoria"/>
    <x v="33"/>
    <x v="10"/>
    <m/>
  </r>
  <r>
    <x v="1"/>
    <n v="82.8"/>
    <n v="1000000"/>
    <x v="11"/>
    <s v="11-IL-218"/>
    <s v="A Safe Haven Foundation"/>
    <s v="Supportive Services for Veteran Families Chicago"/>
    <s v="Chicago"/>
    <x v="33"/>
    <x v="18"/>
    <m/>
  </r>
  <r>
    <x v="1"/>
    <n v="82.45"/>
    <n v="931439"/>
    <x v="13"/>
    <s v="11-PA-116"/>
    <s v="Regional Center For Workforce Excellence"/>
    <s v="LEAP (Life Empowering Action Program) For Veterans"/>
    <s v="Meadville"/>
    <x v="3"/>
    <x v="3"/>
    <m/>
  </r>
  <r>
    <x v="0"/>
    <n v="82.375"/>
    <n v="986369.31"/>
    <x v="11"/>
    <s v="11-FL-222"/>
    <s v="Advocate Program, Inc."/>
    <s v="Miami-Dade Military Service Partnership"/>
    <s v="Miami"/>
    <x v="24"/>
    <x v="17"/>
    <s v="Needed additional FL grant"/>
  </r>
  <r>
    <x v="1"/>
    <n v="82.325000000000003"/>
    <n v="212303.45"/>
    <x v="9"/>
    <s v="11-NY-322"/>
    <s v="Opportunities for Otsego, Inc."/>
    <s v="Housing Assistance Program"/>
    <s v="Oneonta"/>
    <x v="7"/>
    <x v="6"/>
    <m/>
  </r>
  <r>
    <x v="1"/>
    <n v="82.3"/>
    <n v="198195"/>
    <x v="9"/>
    <s v="11-NY-281"/>
    <s v="Goodwill Industries of Western New York, Inc."/>
    <s v="Veterans' Family Support Program"/>
    <s v="Buffalo"/>
    <x v="7"/>
    <x v="6"/>
    <m/>
  </r>
  <r>
    <x v="1"/>
    <n v="82.25"/>
    <n v="600000"/>
    <x v="8"/>
    <s v="11-NC-201"/>
    <s v="Asheville Buncombe Community Christian Ministry"/>
    <s v="Unnamed"/>
    <s v="Asheville"/>
    <x v="32"/>
    <x v="14"/>
    <m/>
  </r>
  <r>
    <x v="0"/>
    <n v="82.224999999999994"/>
    <n v="999999.08"/>
    <x v="11"/>
    <s v="11-FL-289"/>
    <s v="Homeless Coalition of Hillsborough County (HCHC)"/>
    <s v="Tampa/Hillsborough County CoC - SSVF"/>
    <s v="Tampa"/>
    <x v="24"/>
    <x v="17"/>
    <s v="Needed additional FL grant"/>
  </r>
  <r>
    <x v="1"/>
    <n v="82.075000000000003"/>
    <n v="145932.82999999999"/>
    <x v="2"/>
    <s v="11-PA-229"/>
    <s v="Blair County Community Action Agency (Program)"/>
    <s v="Supportive Services for Veteran Families in Blair City"/>
    <s v="Altoona"/>
    <x v="3"/>
    <x v="3"/>
    <m/>
  </r>
  <r>
    <x v="1"/>
    <n v="81.825000000000003"/>
    <n v="768737"/>
    <x v="2"/>
    <s v="11-NJ-349"/>
    <s v="Catholic Charities of the Archdiocese of Newark"/>
    <s v="SSVF"/>
    <s v="Newark"/>
    <x v="30"/>
    <x v="13"/>
    <m/>
  </r>
  <r>
    <x v="1"/>
    <n v="81.724999999999994"/>
    <n v="867588"/>
    <x v="11"/>
    <s v="11-FL-230"/>
    <s v="Boley Centers, Inc."/>
    <s v="Pinellas County SSVF Team"/>
    <s v="St Petersburg"/>
    <x v="24"/>
    <x v="17"/>
    <m/>
  </r>
  <r>
    <x v="1"/>
    <n v="81.674999999999997"/>
    <n v="901450"/>
    <x v="3"/>
    <s v="11-IN-336"/>
    <s v="Region 5 Workforce Board, Inc."/>
    <s v="HOME (Healping Other Meet Expenses)"/>
    <s v="Shelbyville"/>
    <x v="21"/>
    <x v="10"/>
    <m/>
  </r>
  <r>
    <x v="1"/>
    <n v="81.625"/>
    <n v="500000"/>
    <x v="3"/>
    <s v="11-LA-216"/>
    <s v="Helping Hands of Livingston"/>
    <s v="Hope for Veterans' Families (HVF)"/>
    <s v="Walker"/>
    <x v="16"/>
    <x v="4"/>
    <m/>
  </r>
  <r>
    <x v="1"/>
    <n v="81.325000000000003"/>
    <n v="987423"/>
    <x v="3"/>
    <s v="11-MI-300"/>
    <s v="Jewish Vocational Service and Community Workshop"/>
    <s v="Vet Family Support Services"/>
    <s v="Detroit"/>
    <x v="13"/>
    <x v="10"/>
    <m/>
  </r>
  <r>
    <x v="1"/>
    <n v="80.924999999999997"/>
    <n v="998019"/>
    <x v="2"/>
    <s v="11-NJ-140"/>
    <s v="Jewish Renaissance Foundation"/>
    <s v="Center for Veterans Services"/>
    <s v="Perth Amboy"/>
    <x v="30"/>
    <x v="13"/>
    <m/>
  </r>
  <r>
    <x v="1"/>
    <n v="80.775000000000006"/>
    <n v="995054.29"/>
    <x v="13"/>
    <s v="11-GA-314"/>
    <s v="New Horizons Community Service Board"/>
    <s v="New Horizons Housing Assistance for Veterans' Program (HAVP)"/>
    <s v="Columbus"/>
    <x v="35"/>
    <x v="19"/>
    <m/>
  </r>
  <r>
    <x v="0"/>
    <n v="80.724999999999994"/>
    <n v="684061.6"/>
    <x v="10"/>
    <s v="11-WA-323"/>
    <s v="Opportunity Council"/>
    <s v="Northwest Washington Rural Project"/>
    <s v="Bellingham"/>
    <x v="26"/>
    <x v="16"/>
    <s v="Needed additional WA grant"/>
  </r>
  <r>
    <x v="0"/>
    <n v="80.7"/>
    <n v="999999.54"/>
    <x v="0"/>
    <s v="11-CA-209"/>
    <s v="WestCare California, Inc."/>
    <s v="WestCare's Supportive Services for Veterans (SSVP)"/>
    <s v="Fresno"/>
    <x v="0"/>
    <x v="0"/>
    <s v="Added to list due to insufficient number of Northern CA grants"/>
  </r>
  <r>
    <x v="0"/>
    <n v="80.625"/>
    <n v="137664.32000000001"/>
    <x v="6"/>
    <s v="11-NE-108"/>
    <s v="Central Nebraska Community Services"/>
    <s v="Supportive Services for Veteran Families Program"/>
    <s v="Loup City"/>
    <x v="11"/>
    <x v="8"/>
    <m/>
  </r>
  <r>
    <x v="1"/>
    <n v="80.125"/>
    <n v="860647"/>
    <x v="2"/>
    <s v="11-NY-75"/>
    <s v="Black Veterans For Social Justice, Inc."/>
    <s v="NYC Way Home for Veterans"/>
    <s v="Brooklyn"/>
    <x v="7"/>
    <x v="13"/>
    <m/>
  </r>
  <r>
    <x v="1"/>
    <n v="80.099999999999994"/>
    <n v="290649"/>
    <x v="9"/>
    <s v="11-NY-241"/>
    <s v="Catholic Charities of the Roman Catholic Diocese of Syracuse NY"/>
    <s v="Supportive Services for Veterans"/>
    <s v="Syracuse"/>
    <x v="7"/>
    <x v="6"/>
    <m/>
  </r>
  <r>
    <x v="1"/>
    <n v="80.05"/>
    <n v="1000000"/>
    <x v="13"/>
    <s v="11-AL-210"/>
    <s v="Aletheia House, Inc."/>
    <s v="Support for Birmingham's Veteran Families"/>
    <s v="Birmingham"/>
    <x v="14"/>
    <x v="19"/>
    <m/>
  </r>
  <r>
    <x v="1"/>
    <n v="80.05"/>
    <n v="474280"/>
    <x v="11"/>
    <s v="11-FL-21"/>
    <s v="Keystone Halls, Inc."/>
    <s v="Time to Regroup"/>
    <s v="Ft Lauderdale"/>
    <x v="24"/>
    <x v="17"/>
    <m/>
  </r>
  <r>
    <x v="0"/>
    <n v="80"/>
    <n v="300489.8"/>
    <x v="10"/>
    <s v="11-ID-90"/>
    <s v="El-Ada, Inc."/>
    <s v="El-Ada Supportive Services for Veteran Families"/>
    <s v="Boise"/>
    <x v="40"/>
    <x v="16"/>
    <s v="Only ID grant"/>
  </r>
  <r>
    <x v="1"/>
    <n v="79.75"/>
    <n v="218585.13"/>
    <x v="13"/>
    <s v="11-PA-359"/>
    <s v="Tabor Community Services"/>
    <s v="Tabor's Supportive Services for Veteran Families Program"/>
    <s v="Lancaster"/>
    <x v="3"/>
    <x v="3"/>
    <m/>
  </r>
  <r>
    <x v="1"/>
    <n v="79.724999999999994"/>
    <n v="461248"/>
    <x v="6"/>
    <s v="11-CA-381"/>
    <s v="Veterans First"/>
    <s v="Assistance for Veteran Families"/>
    <s v="Santa Ana"/>
    <x v="0"/>
    <x v="9"/>
    <m/>
  </r>
  <r>
    <x v="1"/>
    <n v="79.650000000000006"/>
    <n v="1000000"/>
    <x v="3"/>
    <s v="11-MI-355"/>
    <s v="SOS Community Services"/>
    <s v="Support Services for Homeless Veterans Project"/>
    <s v="Ypslianti"/>
    <x v="13"/>
    <x v="10"/>
    <m/>
  </r>
  <r>
    <x v="1"/>
    <n v="79.625"/>
    <n v="999965"/>
    <x v="6"/>
    <s v="11-MD-268"/>
    <s v="Easter Seals Greater Washington - Baltimore Region, Inc."/>
    <s v="Easter Seals SSVF Program"/>
    <s v="Silver Spring"/>
    <x v="25"/>
    <x v="15"/>
    <m/>
  </r>
  <r>
    <x v="1"/>
    <n v="79.45"/>
    <n v="423696"/>
    <x v="9"/>
    <s v="11-CT-24"/>
    <s v="Chrysalis Center, Inc."/>
    <s v="Support Services for Veteran Families -Northern CT"/>
    <s v="Hartford"/>
    <x v="20"/>
    <x v="7"/>
    <m/>
  </r>
  <r>
    <x v="1"/>
    <n v="79.3"/>
    <n v="563961"/>
    <x v="12"/>
    <s v="11-IL-305"/>
    <s v="Matthew House, Inc."/>
    <s v="Alvin J. Carey Veteran Project"/>
    <s v="Chicago"/>
    <x v="33"/>
    <x v="18"/>
    <m/>
  </r>
  <r>
    <x v="1"/>
    <n v="78.825000000000003"/>
    <n v="729220"/>
    <x v="13"/>
    <s v="11-SC-328"/>
    <s v="Pee Dee Community Action Partnership (PDCAP)"/>
    <s v="PDCAP SSVF Program"/>
    <s v="Florence"/>
    <x v="34"/>
    <x v="19"/>
    <m/>
  </r>
  <r>
    <x v="0"/>
    <n v="78.775000000000006"/>
    <n v="1000000"/>
    <x v="11"/>
    <s v="11-WI-143"/>
    <s v="Center for Veterans Issues, Ltd."/>
    <s v="Veterans Rally Around the Familie (V-RAF) Project"/>
    <s v="Milwaukee"/>
    <x v="41"/>
    <x v="18"/>
    <m/>
  </r>
  <r>
    <x v="0"/>
    <n v="78.75"/>
    <n v="623553.88"/>
    <x v="13"/>
    <s v="11-GA-262"/>
    <s v="Central Savannah River Area Economic Opportunity Authority, Inc. (SCRA EOA)"/>
    <s v="The Supportive Services for Veteran Families"/>
    <s v="Augusta"/>
    <x v="35"/>
    <x v="19"/>
    <m/>
  </r>
  <r>
    <x v="0"/>
    <n v="78.7"/>
    <n v="363570.55"/>
    <x v="10"/>
    <s v="11-AK-53"/>
    <s v="Catholic Social Services"/>
    <s v="Homeless Family Services - Veterans Assistance"/>
    <s v="Anchorage"/>
    <x v="42"/>
    <x v="16"/>
    <s v="Only AK grant"/>
  </r>
  <r>
    <x v="1"/>
    <n v="78.599999999999994"/>
    <n v="999880"/>
    <x v="5"/>
    <s v="11-ME-129"/>
    <s v="Volunteers of America Northern New England (VOANNE)"/>
    <s v="Supportive Services for Veterans"/>
    <s v="Brunswick"/>
    <x v="27"/>
    <x v="7"/>
    <m/>
  </r>
  <r>
    <x v="1"/>
    <n v="78.400000000000006"/>
    <n v="944913"/>
    <x v="2"/>
    <s v="11-NJ-315"/>
    <s v="Newark Emergency Services for Families, Inc."/>
    <s v="The Veterans Support and Outreach Program"/>
    <s v="Newark"/>
    <x v="30"/>
    <x v="13"/>
    <m/>
  </r>
  <r>
    <x v="1"/>
    <n v="78.25"/>
    <n v="1000000"/>
    <x v="12"/>
    <s v="11-MT-71"/>
    <s v="Volunteers of America Northern Rockies"/>
    <s v="Montana Supportive Services for Veteran Families"/>
    <s v="Statewide"/>
    <x v="43"/>
    <x v="20"/>
    <m/>
  </r>
  <r>
    <x v="1"/>
    <n v="78.174999999999997"/>
    <n v="321301.59999999998"/>
    <x v="10"/>
    <s v="11-OH-12"/>
    <s v="Ohio Valley Goodwill Industries Rehabilitation Center, Inc."/>
    <s v="Goodwill Supportive Services for Veteran Families Program"/>
    <s v="Cincinnati"/>
    <x v="6"/>
    <x v="5"/>
    <m/>
  </r>
  <r>
    <x v="1"/>
    <n v="78.125"/>
    <n v="1000000"/>
    <x v="5"/>
    <s v="11-AR-168"/>
    <s v="Seven Hills Homeless Center"/>
    <s v="FICASSO for Vets"/>
    <s v="Fayetteville"/>
    <x v="44"/>
    <x v="4"/>
    <m/>
  </r>
  <r>
    <x v="1"/>
    <n v="77.95"/>
    <n v="175414"/>
    <x v="7"/>
    <s v="11-CA-254"/>
    <s v="Community Action Partnership of San Luis Obispo County, Inc."/>
    <s v="Supporting Those Who Served"/>
    <s v="San Luis Obispo"/>
    <x v="0"/>
    <x v="9"/>
    <m/>
  </r>
  <r>
    <x v="1"/>
    <n v="77.849999999999994"/>
    <n v="569770"/>
    <x v="0"/>
    <s v="11-MI-44"/>
    <s v="Community Housing Network, Inc."/>
    <s v="CHN VA SSVF"/>
    <s v="Troy"/>
    <x v="13"/>
    <x v="10"/>
    <m/>
  </r>
  <r>
    <x v="1"/>
    <n v="77.825000000000003"/>
    <n v="279246"/>
    <x v="13"/>
    <s v="11-PA-11"/>
    <s v="Greater Erie Community Action Committee (GECAC)"/>
    <s v="Supportive Services for Veteran Families"/>
    <s v="Erie"/>
    <x v="3"/>
    <x v="3"/>
    <m/>
  </r>
  <r>
    <x v="1"/>
    <n v="77.7"/>
    <n v="383138"/>
    <x v="7"/>
    <s v="11-CA-171"/>
    <s v="Mercy House Transitional Living Centers"/>
    <s v="Supportive Services for Veteran Families Program"/>
    <s v="Santa Ana"/>
    <x v="0"/>
    <x v="9"/>
    <m/>
  </r>
  <r>
    <x v="1"/>
    <n v="77.674999999999997"/>
    <n v="950000"/>
    <x v="8"/>
    <s v="11-VA-179"/>
    <s v="Quin Rivers, Inc."/>
    <s v="Quin Rivers Supportive Services Program"/>
    <s v="New  Kent"/>
    <x v="19"/>
    <x v="14"/>
    <m/>
  </r>
  <r>
    <x v="1"/>
    <n v="77.5"/>
    <n v="567063"/>
    <x v="2"/>
    <s v="11-NY-97"/>
    <s v="South Bronx Overall Economic Development Corporation (SOBRO)"/>
    <s v="SOBRO Supportive Service for Veterans"/>
    <s v="Bronx"/>
    <x v="7"/>
    <x v="13"/>
    <m/>
  </r>
  <r>
    <x v="1"/>
    <n v="77.400000000000006"/>
    <n v="219000"/>
    <x v="11"/>
    <s v="11-FL-288"/>
    <s v="Salvation Army, a Georgia Corporation"/>
    <s v="Veterans Project Restore"/>
    <s v="Daytona"/>
    <x v="24"/>
    <x v="17"/>
    <m/>
  </r>
  <r>
    <x v="1"/>
    <n v="77.325000000000003"/>
    <n v="1000000"/>
    <x v="11"/>
    <s v="11-IL-239"/>
    <s v="Catholic Charities of the Archdiocese of Chicago"/>
    <s v="Catholic Charities Supportive Services to Veteran Families"/>
    <s v="Chicago"/>
    <x v="33"/>
    <x v="18"/>
    <m/>
  </r>
  <r>
    <x v="1"/>
    <n v="77.125"/>
    <n v="1000000"/>
    <x v="10"/>
    <s v="11-WA-48"/>
    <s v="Goodwill Industries of the Inland Northwest"/>
    <s v="Unnamed"/>
    <s v="Spokane"/>
    <x v="26"/>
    <x v="16"/>
    <m/>
  </r>
  <r>
    <x v="1"/>
    <n v="77.05"/>
    <n v="415362.55"/>
    <x v="13"/>
    <s v="11-NJ-298"/>
    <s v="Jewish Family Service of Atlantic County"/>
    <s v="Atlantic Cape SSVF Collaborative"/>
    <s v="Margate"/>
    <x v="30"/>
    <x v="3"/>
    <m/>
  </r>
  <r>
    <x v="1"/>
    <n v="76.900000000000006"/>
    <n v="990700"/>
    <x v="3"/>
    <s v="11-OH-172"/>
    <s v="Toledo Lucas County Homelessness Board"/>
    <s v="Northwest Ohio CASE Veteran Families Support Project"/>
    <s v="Toledo"/>
    <x v="6"/>
    <x v="10"/>
    <m/>
  </r>
  <r>
    <x v="1"/>
    <n v="76.875"/>
    <n v="169998"/>
    <x v="3"/>
    <s v="11-MI-294"/>
    <s v="Housing Services for Eaton County"/>
    <s v="Eaton Veteran Housing Program"/>
    <s v="Charlotte"/>
    <x v="13"/>
    <x v="10"/>
    <m/>
  </r>
  <r>
    <x v="1"/>
    <n v="76.525000000000006"/>
    <n v="101371"/>
    <x v="10"/>
    <s v="11-OR-135"/>
    <s v="Community Connection of Northeast Oregon, Inc."/>
    <s v="2011 SSVF Program"/>
    <s v="La Grande"/>
    <x v="39"/>
    <x v="16"/>
    <m/>
  </r>
  <r>
    <x v="1"/>
    <n v="76.424999999999997"/>
    <n v="960000"/>
    <x v="10"/>
    <s v="11-WA-66"/>
    <s v="Metropolitan Development Council"/>
    <s v="Heroes at Home SSVF Project"/>
    <s v="Tacoma"/>
    <x v="26"/>
    <x v="16"/>
    <m/>
  </r>
  <r>
    <x v="1"/>
    <n v="76.125"/>
    <n v="1000000"/>
    <x v="9"/>
    <s v="11-MA-30"/>
    <s v="Massachusetts Housing and Shelter Alliance, Inc. (Need EIN)"/>
    <s v="Massachusetts Veterans Empowerment Network (MAVEN)"/>
    <s v="Boston"/>
    <x v="8"/>
    <x v="7"/>
    <m/>
  </r>
  <r>
    <x v="1"/>
    <n v="76.099999999999994"/>
    <n v="146060"/>
    <x v="7"/>
    <s v="11-CA-70"/>
    <s v="Military Women In Need"/>
    <s v="Every Veteran Deserves a Home (EVDH) Initiative"/>
    <s v="Los Angeles"/>
    <x v="0"/>
    <x v="9"/>
    <m/>
  </r>
  <r>
    <x v="1"/>
    <n v="75.75"/>
    <n v="1000000"/>
    <x v="3"/>
    <s v="11-IN-297"/>
    <s v="Indiana Association of United Ways, Inc."/>
    <s v="Indiana's Multi-Region SSVF"/>
    <s v="Indianapolis"/>
    <x v="21"/>
    <x v="10"/>
    <m/>
  </r>
  <r>
    <x v="1"/>
    <n v="75.424999999999997"/>
    <n v="288540"/>
    <x v="9"/>
    <s v="11-NY-318"/>
    <s v="North Country Transitional Living Services, Inc."/>
    <s v="Supportive Services for Veteran Families"/>
    <s v="Watertown"/>
    <x v="7"/>
    <x v="6"/>
    <m/>
  </r>
  <r>
    <x v="1"/>
    <n v="75.349999999999994"/>
    <n v="27530"/>
    <x v="13"/>
    <s v="11-AL-45"/>
    <s v="Community Action Agency of Northwest Alabama, Inc."/>
    <s v="Veterans Supportive Housing (VSH)"/>
    <s v="Florence"/>
    <x v="14"/>
    <x v="19"/>
    <m/>
  </r>
  <r>
    <x v="1"/>
    <n v="75.099999999999994"/>
    <n v="850776"/>
    <x v="2"/>
    <s v="11-NY-191"/>
    <s v="AIDS Center of Queens County, Inc."/>
    <s v="Veterans At Home"/>
    <s v="Jamaica"/>
    <x v="7"/>
    <x v="13"/>
    <m/>
  </r>
  <r>
    <x v="1"/>
    <n v="75.099999999999994"/>
    <n v="241720"/>
    <x v="2"/>
    <s v="11-WV-185"/>
    <s v="Caritas House, Inc."/>
    <s v="CCHI Vet Assist"/>
    <s v="Morgantown"/>
    <x v="31"/>
    <x v="3"/>
    <m/>
  </r>
  <r>
    <x v="1"/>
    <n v="75.025000000000006"/>
    <n v="330000"/>
    <x v="9"/>
    <s v="11-CT-35"/>
    <s v="Community Action Committee of Danbury, Inc."/>
    <s v="Community Action Committee of Danbury, Inc."/>
    <s v="Danbury"/>
    <x v="20"/>
    <x v="7"/>
    <m/>
  </r>
  <r>
    <x v="1"/>
    <n v="75.025000000000006"/>
    <n v="250000"/>
    <x v="12"/>
    <s v="11-WI-85"/>
    <s v="Veterans Assistance Foundation, Inc."/>
    <s v="VAF SSVF"/>
    <s v="Fredonia"/>
    <x v="41"/>
    <x v="18"/>
    <m/>
  </r>
  <r>
    <x v="1"/>
    <n v="75"/>
    <n v="600000"/>
    <x v="11"/>
    <s v="11-FL-275"/>
    <s v="Florida Institute for Workforce Innovation"/>
    <s v="Unnamed"/>
    <s v="Melrose"/>
    <x v="24"/>
    <x v="17"/>
    <m/>
  </r>
  <r>
    <x v="1"/>
    <n v="74.849999999999994"/>
    <n v="190387.33"/>
    <x v="0"/>
    <s v="11-CA-356"/>
    <s v="Marin Services for Women"/>
    <s v="Supportive Services for Homeless Female Veterans"/>
    <s v="Greenbrae"/>
    <x v="0"/>
    <x v="0"/>
    <m/>
  </r>
  <r>
    <x v="1"/>
    <n v="74.775000000000006"/>
    <n v="1000000"/>
    <x v="9"/>
    <s v="11-NH-100"/>
    <s v="Harbor Homes, Inc."/>
    <s v="Veterans FIRST - Supportive Services for Veteran Families"/>
    <s v="Nashua"/>
    <x v="45"/>
    <x v="7"/>
    <m/>
  </r>
  <r>
    <x v="1"/>
    <n v="74.75"/>
    <n v="1000000"/>
    <x v="12"/>
    <s v="11-NV-385"/>
    <s v="Vitality Unlimited"/>
    <s v="Vitality Veterans Supportive Services Grant"/>
    <s v="Elko"/>
    <x v="18"/>
    <x v="20"/>
    <m/>
  </r>
  <r>
    <x v="1"/>
    <n v="74.674999999999997"/>
    <n v="840701.5"/>
    <x v="5"/>
    <s v="11-TX-288"/>
    <s v="Salvation Army, a Georgia Corporation"/>
    <s v="Houston Area Social Services - Veterans Assistance"/>
    <s v="Houston"/>
    <x v="15"/>
    <x v="4"/>
    <m/>
  </r>
  <r>
    <x v="1"/>
    <n v="74.275000000000006"/>
    <n v="344887"/>
    <x v="0"/>
    <s v="11-CA-25"/>
    <s v="Stanislaus Community Assistance Project"/>
    <s v="SSVF - Stanislaus"/>
    <s v="Modesto"/>
    <x v="0"/>
    <x v="0"/>
    <m/>
  </r>
  <r>
    <x v="1"/>
    <n v="74.224999999999994"/>
    <n v="634383"/>
    <x v="8"/>
    <s v="11-NC-369"/>
    <s v="Servant Center, Inc."/>
    <s v="Salute"/>
    <s v="Greensboro"/>
    <x v="32"/>
    <x v="14"/>
    <m/>
  </r>
  <r>
    <x v="1"/>
    <n v="74.2"/>
    <n v="654000"/>
    <x v="13"/>
    <s v="11-GA-213"/>
    <s v="Ninth District Opportunity, Inc."/>
    <s v="The Supportive Services for Veterans Families Program"/>
    <s v="Gainesville"/>
    <x v="35"/>
    <x v="19"/>
    <m/>
  </r>
  <r>
    <x v="1"/>
    <n v="73.775000000000006"/>
    <n v="150000"/>
    <x v="7"/>
    <s v="11-CA-234"/>
    <s v="California Veterans Assistance Foundation, Inc."/>
    <s v="CVAF SSVF Program"/>
    <s v="Bakersfield"/>
    <x v="0"/>
    <x v="9"/>
    <m/>
  </r>
  <r>
    <x v="1"/>
    <n v="73.75"/>
    <n v="242409"/>
    <x v="10"/>
    <s v="11-ID-350"/>
    <s v="St Vincent de Paul Salvage Bureau, North Idaho"/>
    <s v="Veteran Families HPRP"/>
    <s v="Coeur D'Alene"/>
    <x v="40"/>
    <x v="16"/>
    <m/>
  </r>
  <r>
    <x v="1"/>
    <n v="73.674999999999997"/>
    <n v="481605"/>
    <x v="9"/>
    <s v="11-MA-267"/>
    <s v="Duffy Health Center, Inc."/>
    <s v="Cape and Islands Veterans Outreach and Services (CIVOS)"/>
    <s v="Hyannis"/>
    <x v="8"/>
    <x v="7"/>
    <m/>
  </r>
  <r>
    <x v="1"/>
    <n v="73.625"/>
    <n v="448028"/>
    <x v="1"/>
    <s v="11-KY-231"/>
    <s v="Brighton Center, Inc."/>
    <s v="Brighton Center Veteran Families Services"/>
    <s v="Newport"/>
    <x v="9"/>
    <x v="2"/>
    <m/>
  </r>
  <r>
    <x v="1"/>
    <n v="73.55"/>
    <n v="978705"/>
    <x v="10"/>
    <s v="11-WA-57"/>
    <s v="Catholic Community Services of Western Washington"/>
    <s v="Veterans Housing Stability Program"/>
    <s v="Seattle"/>
    <x v="26"/>
    <x v="16"/>
    <m/>
  </r>
  <r>
    <x v="1"/>
    <n v="73.400000000000006"/>
    <n v="329840"/>
    <x v="11"/>
    <s v="11-PR-237"/>
    <s v="Casa Del Peregrino Aguadilla, Inc."/>
    <s v="Prevention Services for Veteran Families"/>
    <s v="Aguadilla"/>
    <x v="46"/>
    <x v="17"/>
    <m/>
  </r>
  <r>
    <x v="1"/>
    <n v="73.325000000000003"/>
    <n v="804984"/>
    <x v="1"/>
    <s v="11-TN-208"/>
    <s v="Cocaine &amp; Alcohol Awareness Program, Inc."/>
    <s v="CAAP, Inc.'s Supportive Services"/>
    <s v="Memphis"/>
    <x v="2"/>
    <x v="2"/>
    <m/>
  </r>
  <r>
    <x v="1"/>
    <n v="73.3"/>
    <n v="662415.12"/>
    <x v="9"/>
    <s v="11-VT-247"/>
    <s v="Central Vermont Community Action Council, Inc."/>
    <s v="Supportive Services for Vermont Veteran Families"/>
    <s v="Barre"/>
    <x v="47"/>
    <x v="7"/>
    <m/>
  </r>
  <r>
    <x v="1"/>
    <n v="72.924999999999997"/>
    <n v="700000"/>
    <x v="10"/>
    <s v="11-OH-391"/>
    <s v="West Side Catholic Center"/>
    <s v="Veteran Administration Support Team (VAST)"/>
    <s v="Cleveland"/>
    <x v="6"/>
    <x v="5"/>
    <m/>
  </r>
  <r>
    <x v="1"/>
    <n v="72.75"/>
    <n v="490358"/>
    <x v="12"/>
    <s v="11-IL-99"/>
    <s v="Shelter Care Ministries, Inc."/>
    <s v="Shelter Care Ministries Veterans Supportive Services"/>
    <s v="Rockford"/>
    <x v="33"/>
    <x v="18"/>
    <m/>
  </r>
  <r>
    <x v="1"/>
    <n v="72.724999999999994"/>
    <n v="750000"/>
    <x v="0"/>
    <s v="11-CA-81"/>
    <s v="Center Point, Inc."/>
    <s v="Bay Area CP Vets SSVF"/>
    <s v="San Rafael"/>
    <x v="0"/>
    <x v="0"/>
    <m/>
  </r>
  <r>
    <x v="1"/>
    <n v="72.575000000000003"/>
    <n v="97900"/>
    <x v="6"/>
    <s v="11-MD-223"/>
    <s v="Allegany County Human Resources Development Commission, Inc."/>
    <s v="Supportive Services for Veteran Families"/>
    <s v="Cumberland"/>
    <x v="25"/>
    <x v="15"/>
    <m/>
  </r>
  <r>
    <x v="1"/>
    <n v="72.575000000000003"/>
    <n v="1000000"/>
    <x v="10"/>
    <s v="11-OH-410"/>
    <s v="Volunteers of America of Greater Ohio"/>
    <s v="Veteran Assistance Services (VAS)"/>
    <s v="Columbus"/>
    <x v="6"/>
    <x v="5"/>
    <m/>
  </r>
  <r>
    <x v="1"/>
    <n v="72.05"/>
    <n v="272780"/>
    <x v="4"/>
    <s v="11-TX-87"/>
    <s v="Alamo Area Mutual Housing Association"/>
    <s v="AAMHA's Supportive Services for Veteran Families"/>
    <s v="San Antonio"/>
    <x v="15"/>
    <x v="12"/>
    <m/>
  </r>
  <r>
    <x v="1"/>
    <n v="71.875"/>
    <n v="824625"/>
    <x v="12"/>
    <s v="11-CO-65"/>
    <s v="Veterans Helping Veterans Now"/>
    <s v="SVF Program at VHV Now"/>
    <s v="Denver"/>
    <x v="37"/>
    <x v="20"/>
    <m/>
  </r>
  <r>
    <x v="1"/>
    <n v="71.849999999999994"/>
    <n v="41280"/>
    <x v="10"/>
    <s v="11-WA-240"/>
    <s v="Catholic Charities of Spokane"/>
    <s v="Veterans Excelling Through Support (VETS)"/>
    <s v="Spokane"/>
    <x v="26"/>
    <x v="16"/>
    <m/>
  </r>
  <r>
    <x v="1"/>
    <n v="71.400000000000006"/>
    <n v="932689"/>
    <x v="12"/>
    <s v="11-MT-311"/>
    <s v="Montana Human Resources Development Council Directors"/>
    <s v="Montana Supportive Services for Veteran Families Program"/>
    <s v="Bozeman"/>
    <x v="43"/>
    <x v="20"/>
    <m/>
  </r>
  <r>
    <x v="1"/>
    <n v="71.275000000000006"/>
    <n v="781196"/>
    <x v="7"/>
    <s v="11-CA-198"/>
    <s v="Prayer Warriors Enhancement Team"/>
    <s v="Veterans Enhancement Program"/>
    <s v="Moreno Valley"/>
    <x v="0"/>
    <x v="9"/>
    <m/>
  </r>
  <r>
    <x v="1"/>
    <n v="71.099999999999994"/>
    <n v="484740"/>
    <x v="7"/>
    <s v="11-CA-233"/>
    <s v="California Council for Veterans Affairs, Inc."/>
    <s v="CCVA's Supportive Services for Veteran Families"/>
    <s v="Los Angeles"/>
    <x v="0"/>
    <x v="9"/>
    <m/>
  </r>
  <r>
    <x v="1"/>
    <n v="70.924999999999997"/>
    <n v="500000"/>
    <x v="0"/>
    <s v="11-MI-257"/>
    <s v="Community Rebuilders"/>
    <s v="Supportive Services for Veteran Families"/>
    <s v="Grand Rapids"/>
    <x v="13"/>
    <x v="10"/>
    <m/>
  </r>
  <r>
    <x v="1"/>
    <n v="70.825000000000003"/>
    <n v="375056"/>
    <x v="10"/>
    <s v="11-OR-74"/>
    <s v="Neighbor Impact"/>
    <s v="Central Oregan Veterans Supportive Services Project"/>
    <s v="Redmond"/>
    <x v="39"/>
    <x v="16"/>
    <m/>
  </r>
  <r>
    <x v="1"/>
    <n v="70.75"/>
    <n v="274425"/>
    <x v="9"/>
    <s v="11-NY-368"/>
    <s v="Salvation Army, a New York Not for Profit Corporation"/>
    <s v="Veterans Emergency Support Services Program (VESSP)"/>
    <s v="Nyack"/>
    <x v="7"/>
    <x v="6"/>
    <m/>
  </r>
  <r>
    <x v="1"/>
    <n v="70.625"/>
    <n v="1000000"/>
    <x v="7"/>
    <s v="11-FL-378"/>
    <s v="Urban League of Broward County, Inc. (ULBC)"/>
    <s v="Veterans Support Initiative (VSI)"/>
    <s v="Fort Lauderdale"/>
    <x v="24"/>
    <x v="17"/>
    <m/>
  </r>
  <r>
    <x v="1"/>
    <n v="70.400000000000006"/>
    <n v="300000"/>
    <x v="3"/>
    <s v="11-TX-192"/>
    <s v="Horizon Outreach"/>
    <s v="Horizon FAITH Program"/>
    <s v="Spring"/>
    <x v="15"/>
    <x v="4"/>
    <m/>
  </r>
  <r>
    <x v="1"/>
    <n v="70.275000000000006"/>
    <n v="539480"/>
    <x v="11"/>
    <s v="11-FL-207"/>
    <s v="Volunteers of America of Florida, Inc."/>
    <s v="Rural Florida Salutes Veterans"/>
    <s v="Tampa"/>
    <x v="24"/>
    <x v="17"/>
    <m/>
  </r>
  <r>
    <x v="1"/>
    <n v="70"/>
    <n v="182787"/>
    <x v="12"/>
    <s v="11-ID-340"/>
    <s v="Southeastern Idaho Community Action Agency"/>
    <s v="SEICAA Veterans Services"/>
    <s v="Pocatello"/>
    <x v="40"/>
    <x v="20"/>
    <m/>
  </r>
  <r>
    <x v="1"/>
    <n v="69.875"/>
    <n v="958445"/>
    <x v="6"/>
    <s v="11-VA-109"/>
    <s v="Arlington-Alexandria Coalition for the Homeless"/>
    <s v="Opportunities for Veterans--Creating Tomorrow's Future Today"/>
    <s v="Arlington"/>
    <x v="19"/>
    <x v="15"/>
    <m/>
  </r>
  <r>
    <x v="1"/>
    <n v="69.8"/>
    <n v="534640"/>
    <x v="9"/>
    <s v="11-MA-244"/>
    <s v="Center for Human Development, Inc."/>
    <s v="Springfield SSVF Program"/>
    <s v="Springfield"/>
    <x v="8"/>
    <x v="7"/>
    <m/>
  </r>
  <r>
    <x v="1"/>
    <n v="69.275000000000006"/>
    <n v="372959.53"/>
    <x v="12"/>
    <s v="11-MI-250"/>
    <s v="Child &amp; Family Services of the Upper Peninsula, Inc."/>
    <s v="Unnamed"/>
    <s v="Marquette"/>
    <x v="13"/>
    <x v="18"/>
    <m/>
  </r>
  <r>
    <x v="1"/>
    <n v="69.125"/>
    <n v="310978"/>
    <x v="12"/>
    <s v="11-IL-379"/>
    <s v="V.A.C. of Lake County, NFP"/>
    <s v="Lake-McHenry County Veterans Partnerhip Program"/>
    <s v="Waukegan"/>
    <x v="33"/>
    <x v="18"/>
    <m/>
  </r>
  <r>
    <x v="1"/>
    <n v="68.75"/>
    <n v="249996"/>
    <x v="4"/>
    <s v="11-OH-363"/>
    <s v="Liberty Center Connections, Inc."/>
    <s v="The Housing Initiative - SSVF Program"/>
    <s v="Wooster"/>
    <x v="6"/>
    <x v="5"/>
    <m/>
  </r>
  <r>
    <x v="1"/>
    <n v="68.099999999999994"/>
    <n v="929425"/>
    <x v="1"/>
    <s v="11-TN-409"/>
    <s v="Appalachian Regional Coalition on Homelessness (ARCH)"/>
    <s v="Helping Appalachian Veterans"/>
    <s v="Johnson City"/>
    <x v="2"/>
    <x v="2"/>
    <m/>
  </r>
  <r>
    <x v="1"/>
    <n v="68.099999999999994"/>
    <n v="530044"/>
    <x v="13"/>
    <s v="11-SC-228"/>
    <s v="Beaufort Jasper Economic Opportunity Commission, Inc"/>
    <s v="BJEOC Supportive Services for Veteran Families Program"/>
    <s v="Beaufort"/>
    <x v="34"/>
    <x v="19"/>
    <m/>
  </r>
  <r>
    <x v="1"/>
    <n v="68.099999999999994"/>
    <n v="173569"/>
    <x v="4"/>
    <s v="11-TX-400"/>
    <s v="East Bell Interfaith Hospitality Network (EBIHN)"/>
    <s v="Homes 4 Our Heroes"/>
    <s v="Temple"/>
    <x v="15"/>
    <x v="12"/>
    <m/>
  </r>
  <r>
    <x v="1"/>
    <n v="67.075000000000003"/>
    <n v="1000000"/>
    <x v="2"/>
    <s v="11-NJ-174"/>
    <s v="North Hudson Community Action Corporation"/>
    <s v="New Jersey Veterans Supportive Service Program"/>
    <s v="Union City"/>
    <x v="30"/>
    <x v="13"/>
    <m/>
  </r>
  <r>
    <x v="1"/>
    <n v="67.025000000000006"/>
    <n v="1000000"/>
    <x v="7"/>
    <s v="11-CA-125"/>
    <s v="Build Rehabilitation Industries"/>
    <s v="Build's Housing Assistance for Veterans (BHAV)"/>
    <s v="Sylmar"/>
    <x v="0"/>
    <x v="9"/>
    <m/>
  </r>
  <r>
    <x v="1"/>
    <n v="66.825000000000003"/>
    <n v="200000"/>
    <x v="5"/>
    <s v="11-TX-396"/>
    <s v="Worklife Ministry, Inc."/>
    <s v="Veteran Families Homeless Prevention and Sustainability Program"/>
    <s v="Houston"/>
    <x v="15"/>
    <x v="4"/>
    <m/>
  </r>
  <r>
    <x v="1"/>
    <n v="66.55"/>
    <n v="499341"/>
    <x v="7"/>
    <s v="11-CA-292"/>
    <s v="House of Prayer Gospel Outreach Ministries"/>
    <s v="HOPE Supportive Services for Veteran Families"/>
    <s v="Rialto"/>
    <x v="0"/>
    <x v="9"/>
    <m/>
  </r>
  <r>
    <x v="1"/>
    <n v="66.025000000000006"/>
    <n v="1000000"/>
    <x v="12"/>
    <s v="11-IL-64"/>
    <s v="National Able Network, Inc."/>
    <s v="Veteran Transition Initiative"/>
    <s v="Chicago"/>
    <x v="33"/>
    <x v="18"/>
    <m/>
  </r>
  <r>
    <x v="1"/>
    <n v="65.474999999999994"/>
    <n v="790000"/>
    <x v="2"/>
    <s v="11-NJ-145"/>
    <s v="SERV Centers of New Jersey, Inc. (SERV Behavioral Health System, Inc.)"/>
    <s v="SERV Veterans' Services"/>
    <s v="Ewing"/>
    <x v="30"/>
    <x v="13"/>
    <m/>
  </r>
  <r>
    <x v="1"/>
    <n v="65.3"/>
    <n v="391707.76"/>
    <x v="11"/>
    <s v="11-FL-187"/>
    <s v="American Red Cross, Lee County Chapter"/>
    <s v="Lee County, FL Vet Continuum of Care Program"/>
    <s v="Fort Myers"/>
    <x v="24"/>
    <x v="17"/>
    <m/>
  </r>
  <r>
    <x v="1"/>
    <n v="65.275000000000006"/>
    <n v="327762"/>
    <x v="6"/>
    <s v="11-MD-39"/>
    <s v="Meeting Ground, Inc."/>
    <s v="Journey Home"/>
    <s v="Elkton"/>
    <x v="25"/>
    <x v="15"/>
    <m/>
  </r>
  <r>
    <x v="1"/>
    <n v="65.275000000000006"/>
    <n v="322013"/>
    <x v="12"/>
    <s v="11-WI-316"/>
    <s v="NEWCAP, Inc."/>
    <s v="Supportive Services for Veteran Families"/>
    <s v="Oconto"/>
    <x v="41"/>
    <x v="18"/>
    <m/>
  </r>
  <r>
    <x v="1"/>
    <n v="64.900000000000006"/>
    <n v="1000000"/>
    <x v="2"/>
    <s v="11-NJ-149"/>
    <s v="NEW Community Harmony House Corporation"/>
    <s v="Harmony House Veterans Program"/>
    <s v="Newark"/>
    <x v="30"/>
    <x v="13"/>
    <m/>
  </r>
  <r>
    <x v="1"/>
    <n v="64.75"/>
    <n v="901484"/>
    <x v="12"/>
    <s v="11-WI-32"/>
    <s v="Rock Valley Community Programs, Inc."/>
    <s v="RVCP Supportive Services for Veteran Families"/>
    <s v="Janesville"/>
    <x v="41"/>
    <x v="18"/>
    <m/>
  </r>
  <r>
    <x v="1"/>
    <n v="64.5"/>
    <n v="700544.04"/>
    <x v="8"/>
    <s v="11-NC-200"/>
    <s v="Community Link"/>
    <s v="Supportive Service for Veterans Families"/>
    <s v="Charlotte"/>
    <x v="32"/>
    <x v="14"/>
    <m/>
  </r>
  <r>
    <x v="1"/>
    <n v="64.400000000000006"/>
    <n v="228507"/>
    <x v="13"/>
    <s v="11-AL-308"/>
    <s v="Montgomery Area Coalition for the Homeless, Inc. (Mid-Alabama)"/>
    <s v="SERVE Serving Eligible and Respected Veterans Everyday"/>
    <s v="Montgomery"/>
    <x v="14"/>
    <x v="19"/>
    <m/>
  </r>
  <r>
    <x v="1"/>
    <n v="64.349999999999994"/>
    <n v="608000"/>
    <x v="1"/>
    <s v="11-TN-373"/>
    <s v="Tennessee Valley Coalition to End Homelessness (TVCEH), Inc."/>
    <s v="Tennessee Valley Coalition to End Homelessness (TVCEH)"/>
    <s v="Maryville"/>
    <x v="2"/>
    <x v="2"/>
    <m/>
  </r>
  <r>
    <x v="1"/>
    <n v="64.349999999999994"/>
    <n v="1000000"/>
    <x v="4"/>
    <s v="11-MO-128"/>
    <s v="Homeless Services Coalition of Greater Kansas City"/>
    <s v="Home Connections"/>
    <s v="Kansas City"/>
    <x v="17"/>
    <x v="11"/>
    <m/>
  </r>
  <r>
    <x v="1"/>
    <n v="63.6"/>
    <n v="300000"/>
    <x v="3"/>
    <s v="11-OH-104"/>
    <s v="Maumee Valley Guidance Center"/>
    <s v="Supportive Services for Veterans"/>
    <s v="Defiance"/>
    <x v="6"/>
    <x v="10"/>
    <m/>
  </r>
  <r>
    <x v="1"/>
    <n v="63.2"/>
    <n v="493750"/>
    <x v="2"/>
    <s v="11-NY-279"/>
    <s v="Goodwill Industries of Greater New York and Northern New Jersey"/>
    <s v="GoodVETS II"/>
    <s v="Astoria"/>
    <x v="7"/>
    <x v="13"/>
    <m/>
  </r>
  <r>
    <x v="1"/>
    <n v="63.125"/>
    <n v="82248.95"/>
    <x v="9"/>
    <s v="11-MA-312"/>
    <s v="Montachusett Veterans Outreach Center, Inc. (MVOC)"/>
    <s v="Veteran's Preventative Homelessness and Rapid Rehousing"/>
    <s v="Gardner"/>
    <x v="8"/>
    <x v="7"/>
    <m/>
  </r>
  <r>
    <x v="1"/>
    <n v="63.05"/>
    <n v="110854"/>
    <x v="5"/>
    <s v="11-VT-102"/>
    <s v="Rutland County Housing Coalition (RCH), Inc."/>
    <s v="Supportive Services for Veteran Families (SSVF) Program"/>
    <s v="Rutland"/>
    <x v="47"/>
    <x v="7"/>
    <m/>
  </r>
  <r>
    <x v="1"/>
    <n v="62.8"/>
    <n v="500000"/>
    <x v="5"/>
    <s v="11-GA-288"/>
    <s v="Salvation Army, a Georgia Corporation"/>
    <s v="Financial Emergency Services for Veterans"/>
    <s v="Atlanta"/>
    <x v="35"/>
    <x v="19"/>
    <m/>
  </r>
  <r>
    <x v="1"/>
    <n v="62.774999999999999"/>
    <n v="348004"/>
    <x v="13"/>
    <s v="11-SC-18"/>
    <s v="Veteran's Welcome Home &amp; Resource Center"/>
    <s v="Homeless Evaluation and Lifeline Project (HELP)"/>
    <s v="Little River"/>
    <x v="34"/>
    <x v="19"/>
    <m/>
  </r>
  <r>
    <x v="1"/>
    <n v="62.4"/>
    <n v="109930"/>
    <x v="0"/>
    <s v="11-HI-386"/>
    <s v="Volunteer Legal Services Hawaii"/>
    <s v="Veterans Program"/>
    <s v="Honolulu"/>
    <x v="12"/>
    <x v="0"/>
    <m/>
  </r>
  <r>
    <x v="1"/>
    <n v="62.3"/>
    <n v="400000"/>
    <x v="1"/>
    <s v="11-AZ-226"/>
    <s v="Arizona Opportunities Industrialization Center"/>
    <s v="Veterans Families Services"/>
    <s v="Phoenix"/>
    <x v="1"/>
    <x v="1"/>
    <m/>
  </r>
  <r>
    <x v="1"/>
    <n v="62.2"/>
    <n v="258406"/>
    <x v="10"/>
    <s v="11-OH-329"/>
    <s v="Pickaway County Community Action Organization, Inc."/>
    <s v="Ohio Region 7 SSVF Program"/>
    <s v="Circleville"/>
    <x v="6"/>
    <x v="5"/>
    <m/>
  </r>
  <r>
    <x v="1"/>
    <n v="61.774999999999999"/>
    <n v="800000"/>
    <x v="0"/>
    <s v="11-CA-89"/>
    <s v="Service First of Northern California"/>
    <s v="Sustainable Connections for Veterans"/>
    <s v="Stockton"/>
    <x v="0"/>
    <x v="0"/>
    <m/>
  </r>
  <r>
    <x v="1"/>
    <n v="61.674999999999997"/>
    <n v="490695"/>
    <x v="9"/>
    <s v="11-NY-105"/>
    <s v="Utica Center for Development, Inc."/>
    <s v="Supportive Services for Low-Income Veteran Families"/>
    <s v="Utica"/>
    <x v="7"/>
    <x v="6"/>
    <m/>
  </r>
  <r>
    <x v="1"/>
    <n v="61.274999999999999"/>
    <n v="176800"/>
    <x v="0"/>
    <s v="11-HI-147"/>
    <s v="Hawaii Island Home for Recovery, Inc."/>
    <s v="Hawaii Island Home for Recovery, Inc."/>
    <s v="Hilo"/>
    <x v="12"/>
    <x v="0"/>
    <m/>
  </r>
  <r>
    <x v="1"/>
    <n v="60.875"/>
    <n v="650512"/>
    <x v="5"/>
    <s v="11-CT-395"/>
    <s v="Women &amp; Families Center"/>
    <s v="Veteran Assistance Support Team (VAST)"/>
    <s v="Meriden"/>
    <x v="20"/>
    <x v="7"/>
    <m/>
  </r>
  <r>
    <x v="1"/>
    <n v="60.825000000000003"/>
    <n v="1000000"/>
    <x v="13"/>
    <s v="11-AL-50"/>
    <s v="Alabama Rural Coalition for the Homeless, Inc."/>
    <s v="ARCH Supportive Services for Veteran Families Program"/>
    <s v="Montgomery"/>
    <x v="14"/>
    <x v="19"/>
    <m/>
  </r>
  <r>
    <x v="1"/>
    <n v="60.5"/>
    <n v="298496"/>
    <x v="0"/>
    <s v="11-CA-256"/>
    <s v="Community Legal Services in East Palo Alto, Inc."/>
    <s v="Veterans Housing Law Project"/>
    <s v="East Palo Alto"/>
    <x v="0"/>
    <x v="0"/>
    <m/>
  </r>
  <r>
    <x v="1"/>
    <n v="60.075000000000003"/>
    <n v="87288"/>
    <x v="10"/>
    <s v="11-WA-181"/>
    <s v="Blue Mountain Action Council"/>
    <s v="Veterans Support Service Program"/>
    <s v="Walla Walla"/>
    <x v="26"/>
    <x v="16"/>
    <m/>
  </r>
  <r>
    <x v="1"/>
    <n v="60"/>
    <n v="978360"/>
    <x v="8"/>
    <s v="11-NC-115"/>
    <s v="Life Enhancement Services, Inc."/>
    <s v="LES Veteran's Families Support Services Initiative"/>
    <s v="Charlotte"/>
    <x v="32"/>
    <x v="14"/>
    <m/>
  </r>
  <r>
    <x v="1"/>
    <n v="59.575000000000003"/>
    <n v="500000"/>
    <x v="5"/>
    <s v="11-RI-321"/>
    <s v="Operation Stand Down Rhode Island"/>
    <s v="Hand Up!"/>
    <s v="Johnston"/>
    <x v="48"/>
    <x v="7"/>
    <m/>
  </r>
  <r>
    <x v="1"/>
    <n v="59.4"/>
    <n v="784369"/>
    <x v="10"/>
    <s v="11-OR-61"/>
    <s v="United Community Action Network"/>
    <s v="L.O.V.E (Looking Out for our Veterans Everywhere)"/>
    <s v="Roseburg"/>
    <x v="39"/>
    <x v="16"/>
    <m/>
  </r>
  <r>
    <x v="1"/>
    <n v="59.3"/>
    <n v="156417"/>
    <x v="7"/>
    <s v="11-CA-265"/>
    <s v="Desert Manna Ministries, Inc."/>
    <s v="Low-Income Veterans Homelessness Prevention"/>
    <s v="Barstow"/>
    <x v="0"/>
    <x v="9"/>
    <m/>
  </r>
  <r>
    <x v="1"/>
    <n v="59.15"/>
    <n v="418035"/>
    <x v="4"/>
    <s v="11-TX-221"/>
    <s v="Andrews Center"/>
    <s v="SSVF of East Texas"/>
    <s v="Tyler"/>
    <x v="15"/>
    <x v="12"/>
    <m/>
  </r>
  <r>
    <x v="1"/>
    <n v="59"/>
    <n v="183795.01"/>
    <x v="9"/>
    <s v="11-RI-52"/>
    <s v="Nickerson Community Center"/>
    <s v="Gateway to Supportive Services for Veteran Families"/>
    <s v="Providence"/>
    <x v="48"/>
    <x v="7"/>
    <m/>
  </r>
  <r>
    <x v="1"/>
    <n v="58.85"/>
    <n v="1000000"/>
    <x v="6"/>
    <s v="11-DC-170"/>
    <s v="All Faith Consortium, Inc."/>
    <s v="Supportive Services for Veteran Families"/>
    <s v="Washington"/>
    <x v="36"/>
    <x v="15"/>
    <m/>
  </r>
  <r>
    <x v="1"/>
    <n v="58.575000000000003"/>
    <n v="999996.2"/>
    <x v="11"/>
    <s v="11-FL-274"/>
    <s v="Florida Crown Workforce Board"/>
    <s v="SOLVED"/>
    <s v="Lake City"/>
    <x v="24"/>
    <x v="17"/>
    <m/>
  </r>
  <r>
    <x v="1"/>
    <n v="58.3"/>
    <n v="874727"/>
    <x v="9"/>
    <s v="11-NY-374"/>
    <s v="Institute for Human Services, Inc."/>
    <s v="Twin Tiers SSVF"/>
    <s v="Bath"/>
    <x v="7"/>
    <x v="6"/>
    <m/>
  </r>
  <r>
    <x v="1"/>
    <n v="58.15"/>
    <n v="305483"/>
    <x v="12"/>
    <s v="11-MT-40"/>
    <s v="North West Montana Veterans Stand Down"/>
    <s v="Veterans Support Services"/>
    <s v="Kalispell"/>
    <x v="43"/>
    <x v="20"/>
    <m/>
  </r>
  <r>
    <x v="1"/>
    <n v="57.9"/>
    <n v="75000"/>
    <x v="5"/>
    <s v="11-MA-344"/>
    <s v="Shelter Legal Services Foundation, Inc."/>
    <s v="Veterans Legal Services Project"/>
    <s v="Newton"/>
    <x v="8"/>
    <x v="7"/>
    <m/>
  </r>
  <r>
    <x v="1"/>
    <n v="57.05"/>
    <n v="613884"/>
    <x v="13"/>
    <s v="11-AL-19"/>
    <s v="Still Serving Veterans"/>
    <s v="Veterans Education Training Integration (VETI)"/>
    <s v="Huntsville"/>
    <x v="14"/>
    <x v="19"/>
    <m/>
  </r>
  <r>
    <x v="1"/>
    <n v="56.4"/>
    <n v="406000"/>
    <x v="5"/>
    <s v="11-MA-14"/>
    <s v="Veteran Homestead, Inc."/>
    <s v="Northeast Veteran Training &amp; Rehabilitation Center"/>
    <s v="Fitchburg"/>
    <x v="8"/>
    <x v="7"/>
    <m/>
  </r>
  <r>
    <x v="1"/>
    <n v="56.35"/>
    <n v="717750"/>
    <x v="5"/>
    <s v="11-CT-371"/>
    <s v="Workplace, Inc."/>
    <s v="Veterans at Home"/>
    <s v="Bridgeport"/>
    <x v="20"/>
    <x v="7"/>
    <m/>
  </r>
  <r>
    <x v="1"/>
    <n v="56.274999999999999"/>
    <n v="933272"/>
    <x v="12"/>
    <s v="11-MT-58"/>
    <s v="Blackfeet Achievement Center"/>
    <s v="Warriors and Families Regintegraton Project"/>
    <s v="Browning"/>
    <x v="43"/>
    <x v="20"/>
    <m/>
  </r>
  <r>
    <x v="1"/>
    <n v="56.2"/>
    <n v="904368.75"/>
    <x v="3"/>
    <s v="11-TX-296"/>
    <s v="Houston Area Urban League"/>
    <s v="Houstan Area Urban Supportive Services for Veterans"/>
    <s v="Houston"/>
    <x v="15"/>
    <x v="4"/>
    <m/>
  </r>
  <r>
    <x v="1"/>
    <n v="56.15"/>
    <n v="365640"/>
    <x v="12"/>
    <s v="11-IL-334"/>
    <s v="Promised Land Employment Service"/>
    <s v="Supporting Veterans and Their Families"/>
    <s v="Rockford"/>
    <x v="33"/>
    <x v="18"/>
    <m/>
  </r>
  <r>
    <x v="1"/>
    <n v="56.1"/>
    <n v="535368"/>
    <x v="11"/>
    <s v="11-FL-287"/>
    <s v="Highlands County Coalition for the Homeless, Inc."/>
    <s v="Heartland Veterans Supportive Housing Program"/>
    <s v="Avon Park"/>
    <x v="24"/>
    <x v="17"/>
    <m/>
  </r>
  <r>
    <x v="1"/>
    <n v="56"/>
    <n v="217300"/>
    <x v="11"/>
    <s v="11-FL-190"/>
    <s v="Community Coalition on Homelessness, Corporation"/>
    <s v="Reach Out"/>
    <s v="Bradenton"/>
    <x v="24"/>
    <x v="17"/>
    <m/>
  </r>
  <r>
    <x v="1"/>
    <n v="55.325000000000003"/>
    <n v="999756"/>
    <x v="5"/>
    <s v="11-MS-60"/>
    <s v="Pine Belt Mental Health"/>
    <s v="Back on the Block"/>
    <s v="Hattiesburg"/>
    <x v="10"/>
    <x v="4"/>
    <m/>
  </r>
  <r>
    <x v="1"/>
    <n v="54.85"/>
    <n v="1000000"/>
    <x v="13"/>
    <s v="11-AL-173"/>
    <s v="House of Restoration"/>
    <s v="Restoration"/>
    <s v="Phoenix City"/>
    <x v="14"/>
    <x v="19"/>
    <m/>
  </r>
  <r>
    <x v="1"/>
    <n v="54.65"/>
    <n v="77097"/>
    <x v="1"/>
    <s v="11-WV-38"/>
    <s v="Raleigh County Community Action Association"/>
    <s v="VA Supportive Services Program"/>
    <s v="EBS-Beckley"/>
    <x v="31"/>
    <x v="2"/>
    <m/>
  </r>
  <r>
    <x v="1"/>
    <n v="54.05"/>
    <n v="1000000"/>
    <x v="1"/>
    <s v="11-NM-317"/>
    <s v="New Mexico Veterans Integrated Centers"/>
    <s v="New Mexico Supportive Services for Veterans' Families Program"/>
    <s v="Albuquerque"/>
    <x v="5"/>
    <x v="1"/>
    <m/>
  </r>
  <r>
    <x v="1"/>
    <n v="53.85"/>
    <n v="376025"/>
    <x v="8"/>
    <s v="11-VA-148"/>
    <s v="LINK of Hampton Roads, Inc."/>
    <s v="Supportive Services for Individuals and Families"/>
    <s v="Newport News"/>
    <x v="19"/>
    <x v="14"/>
    <m/>
  </r>
  <r>
    <x v="1"/>
    <n v="53.725000000000001"/>
    <n v="175712"/>
    <x v="0"/>
    <s v="11-IN-7"/>
    <s v="Aspire Indiana, Inc."/>
    <s v="Supportive Services for Veterans"/>
    <s v="Noblesville"/>
    <x v="21"/>
    <x v="10"/>
    <m/>
  </r>
  <r>
    <x v="1"/>
    <n v="53.45"/>
    <n v="497672.85"/>
    <x v="11"/>
    <s v="11-FL-107"/>
    <s v="Universal Spiritual Center, Inc. (St. Jude's Homeless Veteran's Resource Center)"/>
    <s v="Supportive Services for Veterans and Families"/>
    <s v="Land O Lakes"/>
    <x v="24"/>
    <x v="17"/>
    <m/>
  </r>
  <r>
    <x v="1"/>
    <n v="53.05"/>
    <n v="509956"/>
    <x v="2"/>
    <s v="11-PA-120"/>
    <s v="Brothers of Charity, Inc."/>
    <s v="Redeemer House"/>
    <s v="Laverock"/>
    <x v="3"/>
    <x v="3"/>
    <m/>
  </r>
  <r>
    <x v="1"/>
    <n v="52.35"/>
    <n v="63241"/>
    <x v="4"/>
    <s v="11-TX-320"/>
    <s v="Olson Dean, Inc."/>
    <s v="Supportive Services for Veteran Families"/>
    <s v="Brenham"/>
    <x v="15"/>
    <x v="12"/>
    <m/>
  </r>
  <r>
    <x v="1"/>
    <n v="52.1"/>
    <n v="200000"/>
    <x v="11"/>
    <s v="11-FL-188"/>
    <s v="Vietnam and All Veterans of Brevard, Inc."/>
    <s v="Veterans Assistance Program SSVF"/>
    <s v="Cocoa"/>
    <x v="24"/>
    <x v="17"/>
    <m/>
  </r>
  <r>
    <x v="1"/>
    <n v="51.3"/>
    <n v="600000"/>
    <x v="4"/>
    <s v="11-MO-204"/>
    <s v="Catholic Charities of St. Louis"/>
    <s v="Catholic Charities Supportive Services for Veterans and Families"/>
    <s v="St. Louis"/>
    <x v="17"/>
    <x v="11"/>
    <m/>
  </r>
  <r>
    <x v="1"/>
    <n v="50.774999999999999"/>
    <n v="277705"/>
    <x v="5"/>
    <s v="11-AR-352"/>
    <s v="St. Francis House, Inc."/>
    <s v="Veterans Supportive Services Program"/>
    <s v="Little Rock"/>
    <x v="44"/>
    <x v="4"/>
    <m/>
  </r>
  <r>
    <x v="1"/>
    <n v="50.325000000000003"/>
    <n v="179000"/>
    <x v="11"/>
    <s v="11-IL-9"/>
    <s v="Chapman House, Inc."/>
    <s v="Chapman House SSVF Program"/>
    <s v="Chicago"/>
    <x v="33"/>
    <x v="18"/>
    <m/>
  </r>
  <r>
    <x v="1"/>
    <n v="50.174999999999997"/>
    <n v="583140"/>
    <x v="11"/>
    <s v="11-FL-217"/>
    <s v="Jireh Outreach and Community Development, Inc."/>
    <s v="VET NET"/>
    <s v="Lauderdale Lakes"/>
    <x v="24"/>
    <x v="17"/>
    <m/>
  </r>
  <r>
    <x v="1"/>
    <n v="49.524999999999999"/>
    <n v="1000000"/>
    <x v="7"/>
    <s v="11-CA-126"/>
    <s v="Inland Mediation Board"/>
    <s v="Housing Counseling for Veterans"/>
    <s v="Rancho Cucamonga"/>
    <x v="0"/>
    <x v="9"/>
    <m/>
  </r>
  <r>
    <x v="1"/>
    <n v="48.125"/>
    <n v="1000000"/>
    <x v="8"/>
    <s v="11-NC-260"/>
    <s v="Cumberland Community Action Program, Inc."/>
    <s v="Housing First Southeast North Carolina"/>
    <s v="Fayetteville"/>
    <x v="32"/>
    <x v="14"/>
    <m/>
  </r>
  <r>
    <x v="1"/>
    <n v="48.024999999999999"/>
    <n v="725000"/>
    <x v="13"/>
    <s v="11-GA-180"/>
    <s v="Inner City Development Project, Inc."/>
    <s v="ICDP for Veterans Supportive Services"/>
    <s v="Atlanta"/>
    <x v="35"/>
    <x v="19"/>
    <m/>
  </r>
  <r>
    <x v="1"/>
    <n v="47.65"/>
    <n v="310004.03999999998"/>
    <x v="4"/>
    <s v="11-OH-232"/>
    <s v="Community Action Committee of Pike County"/>
    <s v="CAC of Pike County Veterans' Support Program"/>
    <s v="Piketon"/>
    <x v="6"/>
    <x v="5"/>
    <m/>
  </r>
  <r>
    <x v="1"/>
    <n v="46.75"/>
    <n v="650000"/>
    <x v="1"/>
    <s v="11-TN-402"/>
    <s v="Tennessee Homeless Solutions"/>
    <s v="TN Homeless Solutions VSS Program"/>
    <s v="Lexington"/>
    <x v="2"/>
    <x v="2"/>
    <m/>
  </r>
  <r>
    <x v="1"/>
    <n v="46.375"/>
    <n v="667015"/>
    <x v="10"/>
    <s v="11-OR-302"/>
    <s v="Klamath and Lake Community Action"/>
    <s v="KLCAS Veteran Family Support Services Program"/>
    <s v="Klamath Falls"/>
    <x v="39"/>
    <x v="16"/>
    <m/>
  </r>
  <r>
    <x v="1"/>
    <n v="45.524999999999999"/>
    <n v="630800"/>
    <x v="11"/>
    <s v="11-FL-167"/>
    <s v="Faith, Hope, Love, Charity, Inc."/>
    <s v="First Stop Veterans' Resource Center"/>
    <s v="Palm Springs"/>
    <x v="24"/>
    <x v="17"/>
    <m/>
  </r>
  <r>
    <x v="1"/>
    <n v="45.05"/>
    <n v="323300"/>
    <x v="8"/>
    <s v="11-VA-103"/>
    <s v="Bay Aging"/>
    <s v="Supportive Service for Veteran Families"/>
    <s v="Urbanna"/>
    <x v="19"/>
    <x v="14"/>
    <m/>
  </r>
  <r>
    <x v="1"/>
    <n v="44.875"/>
    <n v="861262"/>
    <x v="8"/>
    <s v="11-NC-407"/>
    <s v="Lutheran Family Services in the Carolinas"/>
    <s v="Charlotte SSVF"/>
    <s v="Raleigh"/>
    <x v="32"/>
    <x v="14"/>
    <m/>
  </r>
  <r>
    <x v="1"/>
    <n v="44.38"/>
    <n v="855521"/>
    <x v="14"/>
    <s v="11-WA-98"/>
    <s v="American Legion Post #0047 Frank Starr"/>
    <s v="A Hand Up - Vets Helping Vets"/>
    <s v="Colville"/>
    <x v="26"/>
    <x v="16"/>
    <m/>
  </r>
  <r>
    <x v="1"/>
    <n v="44.325000000000003"/>
    <n v="112506"/>
    <x v="8"/>
    <s v="11-NC-284"/>
    <s v="Healing with CAARE, Inc."/>
    <s v="CAARE for Veteran Families"/>
    <s v="Durham"/>
    <x v="32"/>
    <x v="14"/>
    <m/>
  </r>
  <r>
    <x v="1"/>
    <n v="43.024999999999999"/>
    <n v="971755"/>
    <x v="10"/>
    <s v="11-WA-110"/>
    <s v="Open Arms"/>
    <s v="Unnamed"/>
    <s v="East Wenatchee"/>
    <x v="26"/>
    <x v="16"/>
    <m/>
  </r>
  <r>
    <x v="1"/>
    <n v="41.85"/>
    <n v="1000000"/>
    <x v="9"/>
    <s v="11-CT-26"/>
    <s v="Hispanic-American Veterans of Connecticut, Inc."/>
    <s v="Completing the Journey Home"/>
    <s v="West Hartford"/>
    <x v="20"/>
    <x v="7"/>
    <m/>
  </r>
  <r>
    <x v="1"/>
    <n v="41.65"/>
    <n v="790146"/>
    <x v="4"/>
    <s v="11-TX-169"/>
    <s v="Catholic Charities of the Rio Grande Valley (CCRGV)"/>
    <s v="CCRGV Military Family Relief Project"/>
    <s v="San Juan"/>
    <x v="15"/>
    <x v="12"/>
    <m/>
  </r>
  <r>
    <x v="1"/>
    <n v="41.55"/>
    <n v="525494"/>
    <x v="13"/>
    <s v="11-SC-364"/>
    <s v="Lazarus House, Inc."/>
    <s v="Project Lazarus"/>
    <s v="Sumter"/>
    <x v="34"/>
    <x v="19"/>
    <m/>
  </r>
  <r>
    <x v="1"/>
    <n v="40.625"/>
    <n v="438675"/>
    <x v="8"/>
    <s v="11-OH-186"/>
    <s v="Nova House Association, Inc."/>
    <s v="Nova House Association, Inc. Standard Outpatient Program"/>
    <s v="Dayton"/>
    <x v="6"/>
    <x v="5"/>
    <m/>
  </r>
  <r>
    <x v="1"/>
    <n v="39.700000000000003"/>
    <n v="1000000"/>
    <x v="12"/>
    <s v="11-IL-269"/>
    <s v="Easter Seals Metropolitan Chicago, Inc."/>
    <s v="Veterans Supportive Services in the Chicagoland Area"/>
    <s v="Chicago"/>
    <x v="33"/>
    <x v="18"/>
    <m/>
  </r>
  <r>
    <x v="1"/>
    <n v="39.65"/>
    <n v="50000"/>
    <x v="9"/>
    <s v="11-NY-113"/>
    <s v="Bishop Sheen Ecumenical Housing Foundation, Inc. (Sheen Housing)"/>
    <s v="Housing for Veteran Families Program"/>
    <s v="Rochester"/>
    <x v="7"/>
    <x v="6"/>
    <m/>
  </r>
  <r>
    <x v="1"/>
    <n v="37.274999999999999"/>
    <n v="100000"/>
    <x v="11"/>
    <s v="11-TX-112"/>
    <s v="Parker-Place Property Owners Association, Inc."/>
    <s v="Parker Place"/>
    <s v="Houston"/>
    <x v="15"/>
    <x v="17"/>
    <m/>
  </r>
  <r>
    <x v="1"/>
    <n v="37.125"/>
    <n v="650000"/>
    <x v="7"/>
    <s v="11-CA-225"/>
    <s v="Bayside Community Services"/>
    <s v="Amikus Double Up Program"/>
    <s v="San Diego"/>
    <x v="0"/>
    <x v="9"/>
    <m/>
  </r>
  <r>
    <x v="1"/>
    <n v="36.049999999999997"/>
    <n v="195612"/>
    <x v="10"/>
    <s v="11-OR-255"/>
    <s v="Communities in Action"/>
    <s v="Support Services to Veteran's and Families"/>
    <s v="Ontario"/>
    <x v="39"/>
    <x v="16"/>
    <m/>
  </r>
  <r>
    <x v="1"/>
    <n v="34.799999999999997"/>
    <n v="796125"/>
    <x v="6"/>
    <s v="11-VA-96"/>
    <s v="Americans Helping Americans, Inc."/>
    <s v="Homes for Heroes"/>
    <s v="Alexandria"/>
    <x v="19"/>
    <x v="15"/>
    <m/>
  </r>
  <r>
    <x v="1"/>
    <n v="34.35"/>
    <n v="102000"/>
    <x v="13"/>
    <s v="11-WV-286"/>
    <s v="Helping Heroes, Inc."/>
    <s v="Helping Heroes: A Center for Veteran Resources"/>
    <s v="Moundville"/>
    <x v="31"/>
    <x v="3"/>
    <m/>
  </r>
  <r>
    <x v="1"/>
    <n v="31.8"/>
    <n v="998800"/>
    <x v="4"/>
    <s v="11-NC-127"/>
    <s v="Veterans Leadership Council of North Carolina - Cares"/>
    <s v="Capitol Area Veterans Mall of Services"/>
    <s v="Raleigh"/>
    <x v="32"/>
    <x v="14"/>
    <m/>
  </r>
  <r>
    <x v="1"/>
    <n v="31.024999999999999"/>
    <n v="999708"/>
    <x v="0"/>
    <s v="11-CA-345"/>
    <s v="Silicon Valley Center for Entreprenurial Development/Neurocycles Wellness Center"/>
    <s v="Veterans Transitional Recovery Services Program"/>
    <s v="San Jose"/>
    <x v="0"/>
    <x v="0"/>
    <m/>
  </r>
  <r>
    <x v="1"/>
    <n v="30.35"/>
    <n v="1000000"/>
    <x v="4"/>
    <s v="11-MO-307"/>
    <s v="Metro Area Support Services"/>
    <s v="Veteran Support Program"/>
    <s v="Kansas City"/>
    <x v="17"/>
    <x v="11"/>
    <m/>
  </r>
  <r>
    <x v="1"/>
    <n v="29.5"/>
    <n v="1000000"/>
    <x v="0"/>
    <s v="11-CA-43"/>
    <s v="Comprehensive Employment Training &amp; Education Services"/>
    <s v="Unnamed"/>
    <s v="Sacramento"/>
    <x v="0"/>
    <x v="0"/>
    <m/>
  </r>
  <r>
    <x v="1"/>
    <n v="27.425000000000001"/>
    <n v="1000000"/>
    <x v="12"/>
    <s v="11-IL-291"/>
    <s v="Hope House"/>
    <s v="Veterans Helping Veterans"/>
    <s v="Chicago"/>
    <x v="33"/>
    <x v="18"/>
    <m/>
  </r>
  <r>
    <x v="1"/>
    <n v="27"/>
    <n v="341446.79"/>
    <x v="11"/>
    <s v="11-FL-166"/>
    <s v="Clark's House, Inc."/>
    <s v="Lift Every Voice"/>
    <s v="Lakeland"/>
    <x v="24"/>
    <x v="17"/>
    <m/>
  </r>
  <r>
    <x v="1"/>
    <n v="26.625"/>
    <n v="875610"/>
    <x v="13"/>
    <s v="11-GA-270"/>
    <s v="Edu-Tech Enterprises, Inc."/>
    <s v="Edu-Tech Enterprises - Veteran Services"/>
    <s v="Snellville"/>
    <x v="35"/>
    <x v="19"/>
    <m/>
  </r>
  <r>
    <x v="1"/>
    <n v="24.9"/>
    <n v="307780"/>
    <x v="9"/>
    <s v="11-NY-366"/>
    <s v="Newland Center for Adult Learning &amp; Literacy"/>
    <s v="Veteran's Center Project"/>
    <s v="Syracuse"/>
    <x v="7"/>
    <x v="6"/>
    <m/>
  </r>
  <r>
    <x v="1"/>
    <n v="23.65"/>
    <n v="482790"/>
    <x v="10"/>
    <s v="11-OR-303"/>
    <s v="Lacey's House"/>
    <s v="Lacey's House"/>
    <s v="Hillsboro"/>
    <x v="39"/>
    <x v="16"/>
    <m/>
  </r>
  <r>
    <x v="1"/>
    <n v="23.375"/>
    <n v="999995"/>
    <x v="0"/>
    <s v="11-CA-152"/>
    <s v="ANKA Behavioral Health, Inc."/>
    <s v="Unnamed"/>
    <s v="Concord"/>
    <x v="0"/>
    <x v="0"/>
    <m/>
  </r>
  <r>
    <x v="1"/>
    <n v="22.9"/>
    <n v="128300"/>
    <x v="9"/>
    <s v="11-NY-248"/>
    <s v="Chatham Housing and Development Corporation"/>
    <s v="SSVF of Western New York"/>
    <s v="Fairport"/>
    <x v="7"/>
    <x v="6"/>
    <m/>
  </r>
  <r>
    <x v="1"/>
    <n v="21.65"/>
    <n v="317979"/>
    <x v="6"/>
    <s v="11-MD-138"/>
    <s v="Vesta, Inc."/>
    <s v="VESTA Veterans Supportive Services Program"/>
    <s v="Lanham"/>
    <x v="25"/>
    <x v="15"/>
    <m/>
  </r>
  <r>
    <x v="1"/>
    <n v="21.5"/>
    <n v="998208"/>
    <x v="7"/>
    <s v="11-NV-405"/>
    <s v="Foundation for Recovery, Inc."/>
    <s v="Foundation for Recovery SSVF Program"/>
    <s v="Las Vegas"/>
    <x v="18"/>
    <x v="9"/>
    <m/>
  </r>
  <r>
    <x v="1"/>
    <n v="20.75"/>
    <n v="707900"/>
    <x v="7"/>
    <s v="11-CA-380"/>
    <s v="IServeCommunity"/>
    <s v="Veterans Empowerment Place (VEP)"/>
    <s v="San Marcos"/>
    <x v="0"/>
    <x v="9"/>
    <m/>
  </r>
  <r>
    <x v="1"/>
    <n v="20.125"/>
    <n v="391380"/>
    <x v="11"/>
    <s v="11-FL-261"/>
    <s v="CSBT Enterprise Group, Inc."/>
    <s v="CSBT VA Support Services"/>
    <s v="Lauderhill"/>
    <x v="24"/>
    <x v="17"/>
    <m/>
  </r>
  <r>
    <x v="1"/>
    <n v="19"/>
    <n v="597481"/>
    <x v="12"/>
    <s v="11-CO-214"/>
    <s v="Higher Ground Christian Fellowship Church, Inc."/>
    <s v="Rocky Mountain Veterans Assistance"/>
    <s v="Aurora"/>
    <x v="37"/>
    <x v="20"/>
    <m/>
  </r>
  <r>
    <x v="1"/>
    <n v="18.074999999999999"/>
    <n v="354550"/>
    <x v="7"/>
    <s v="11-NV-346"/>
    <s v="Silver Lining Foundations, Inc."/>
    <s v="Silver Lining Center"/>
    <s v="Las Vegas"/>
    <x v="18"/>
    <x v="9"/>
    <m/>
  </r>
  <r>
    <x v="1"/>
    <n v="17.274999999999999"/>
    <n v="1000000"/>
    <x v="8"/>
    <s v="11-NC-212"/>
    <s v="Positive Connection Care, Inc."/>
    <s v="The Connection for Homeless Veterans"/>
    <s v="Greensboro"/>
    <x v="32"/>
    <x v="14"/>
    <m/>
  </r>
  <r>
    <x v="1"/>
    <n v="15.6"/>
    <n v="331266"/>
    <x v="8"/>
    <s v="11-NC-304"/>
    <s v="Love Open Arms Services for Civilian Veterans"/>
    <s v="Love Open Arms Service for Civilian Veterans"/>
    <s v="Fayetteville"/>
    <x v="32"/>
    <x v="14"/>
    <m/>
  </r>
  <r>
    <x v="1"/>
    <n v="15.375"/>
    <n v="50000"/>
    <x v="7"/>
    <s v="11-CA-354"/>
    <s v="Support Our Troops Ranch Inc."/>
    <s v="Support Our Troops Ranch"/>
    <s v="Calimesa"/>
    <x v="0"/>
    <x v="9"/>
    <m/>
  </r>
  <r>
    <x v="1"/>
    <n v="15.35"/>
    <n v="1000000"/>
    <x v="11"/>
    <s v="11-FL-283"/>
    <s v="Half Way to the Future, Inc."/>
    <s v="Half Way to the Future"/>
    <s v="Pompano Beach"/>
    <x v="24"/>
    <x v="17"/>
    <m/>
  </r>
  <r>
    <x v="1"/>
    <n v="14.75"/>
    <n v="982776"/>
    <x v="5"/>
    <s v="11-AR-348"/>
    <s v="Southwest Good Samaritan Restoration Center"/>
    <s v="Southwest Good Samaritan Restoration Center"/>
    <s v="Little Rock"/>
    <x v="44"/>
    <x v="4"/>
    <m/>
  </r>
  <r>
    <x v="1"/>
    <n v="12.875"/>
    <n v="767500"/>
    <x v="8"/>
    <s v="11-VA-266"/>
    <s v="DLW Veterans Outreach &amp; Training Center (DLW Veteran Owned, Inc.)"/>
    <s v="DLW Veterans Outreach &amp; Training Center"/>
    <s v="Richmond"/>
    <x v="19"/>
    <x v="14"/>
    <m/>
  </r>
  <r>
    <x v="1"/>
    <n v="11.95"/>
    <n v="1000000"/>
    <x v="0"/>
    <s v="11-CA-384"/>
    <s v="Vision of Faith"/>
    <s v="Veteran's Empowerment Center"/>
    <s v="Oakland"/>
    <x v="0"/>
    <x v="0"/>
    <m/>
  </r>
  <r>
    <x v="1"/>
    <n v="11.525"/>
    <n v="673678"/>
    <x v="8"/>
    <s v="11-NC-36"/>
    <s v="Innovative Community Resources NC, Inc."/>
    <s v="Veterans of Prosperity"/>
    <s v="Charlotte"/>
    <x v="32"/>
    <x v="14"/>
    <m/>
  </r>
  <r>
    <x v="1"/>
    <n v="10.875"/>
    <n v="1000000"/>
    <x v="8"/>
    <s v="11-NC-394"/>
    <s v="Winston-Salem Urban League"/>
    <s v="Veterans Reintegration Program"/>
    <s v="Winston Salem"/>
    <x v="32"/>
    <x v="14"/>
    <m/>
  </r>
  <r>
    <x v="1"/>
    <n v="10.824999999999999"/>
    <n v="1000000"/>
    <x v="5"/>
    <s v="11-LA-333"/>
    <s v="Truthlink 2150, Inc."/>
    <s v="Project V.E.N.T.U.R.E"/>
    <s v="New Orleans"/>
    <x v="16"/>
    <x v="4"/>
    <m/>
  </r>
  <r>
    <x v="1"/>
    <n v="10"/>
    <n v="1000000"/>
    <x v="7"/>
    <s v="11-CA-310"/>
    <s v="Mysteries of Spiritual Awareness and Communities (MOSAIC), Inc."/>
    <s v="San Gabriel Valley SSVF Medical Center"/>
    <s v="El Monte"/>
    <x v="0"/>
    <x v="9"/>
    <m/>
  </r>
  <r>
    <x v="1"/>
    <n v="8.35"/>
    <n v="699840"/>
    <x v="8"/>
    <s v="11-VA-339"/>
    <s v="Second Chance Supportive Services"/>
    <s v="Unnamed"/>
    <s v="Richmond"/>
    <x v="19"/>
    <x v="14"/>
    <m/>
  </r>
  <r>
    <x v="1"/>
    <n v="6.9749999999999996"/>
    <n v="495000"/>
    <x v="5"/>
    <s v="11-LA-150"/>
    <s v="New Orleans Homes of Care"/>
    <s v="Heroes Welcome"/>
    <s v="New Orleans"/>
    <x v="16"/>
    <x v="4"/>
    <m/>
  </r>
  <r>
    <x v="1"/>
    <n v="4.4000000000000004"/>
    <n v="350000"/>
    <x v="5"/>
    <s v="11-RI-34"/>
    <s v="Rhode Island Veterans Action Center"/>
    <s v="Unnamed"/>
    <s v="Providence"/>
    <x v="48"/>
    <x v="7"/>
    <m/>
  </r>
  <r>
    <x v="1"/>
    <n v="0.5"/>
    <n v="1000000"/>
    <x v="0"/>
    <s v="11-CA-5"/>
    <s v="With Sinc Public &amp; Community Housing FRDT Programs &amp; Ranches, Inc."/>
    <s v="With Sinc Public &amp; Community Housing SSVF"/>
    <s v="Sacramento"/>
    <x v="0"/>
    <x v="0"/>
    <m/>
  </r>
  <r>
    <x v="2"/>
    <m/>
    <n v="1000000"/>
    <x v="15"/>
    <m/>
    <s v="Cathedral Health Ministries (The Beacon)"/>
    <m/>
    <m/>
    <x v="15"/>
    <x v="21"/>
    <s v="failed threshold"/>
  </r>
  <r>
    <x v="2"/>
    <m/>
    <n v="480015"/>
    <x v="15"/>
    <m/>
    <s v="Chestnut Health Systems, Inc."/>
    <m/>
    <m/>
    <x v="33"/>
    <x v="21"/>
    <s v="failed threshold"/>
  </r>
  <r>
    <x v="2"/>
    <m/>
    <n v="105078"/>
    <x v="15"/>
    <m/>
    <s v="Community Action Team, Inc. (NEED EIN)"/>
    <m/>
    <m/>
    <x v="39"/>
    <x v="21"/>
    <s v="failed threshold"/>
  </r>
  <r>
    <x v="2"/>
    <m/>
    <n v="474503"/>
    <x v="15"/>
    <m/>
    <s v="Crosspoint Human Services "/>
    <m/>
    <m/>
    <x v="33"/>
    <x v="21"/>
    <s v="failed threshold"/>
  </r>
  <r>
    <x v="2"/>
    <m/>
    <n v="611791"/>
    <x v="15"/>
    <m/>
    <s v="Familylinks, Inc. (Need EIN)"/>
    <m/>
    <m/>
    <x v="3"/>
    <x v="21"/>
    <s v="failed threshold"/>
  </r>
  <r>
    <x v="2"/>
    <m/>
    <n v="85407.78"/>
    <x v="15"/>
    <m/>
    <s v="Fond-du-Lac Band of Lake Superior Chippewa"/>
    <m/>
    <m/>
    <x v="29"/>
    <x v="21"/>
    <s v="failed threshold"/>
  </r>
  <r>
    <x v="2"/>
    <m/>
    <n v="185000"/>
    <x v="15"/>
    <m/>
    <s v="Home for the Homeless, Inc."/>
    <m/>
    <m/>
    <x v="19"/>
    <x v="21"/>
    <s v="failed threshold"/>
  </r>
  <r>
    <x v="2"/>
    <m/>
    <n v="1000000"/>
    <x v="15"/>
    <m/>
    <s v="Kee To Independent Growth, Inc."/>
    <m/>
    <m/>
    <x v="7"/>
    <x v="21"/>
    <s v="failed threshold"/>
  </r>
  <r>
    <x v="2"/>
    <m/>
    <n v="874600"/>
    <x v="15"/>
    <m/>
    <s v="Lexington Housing Authority, Davidson County Veterans Services"/>
    <m/>
    <m/>
    <x v="32"/>
    <x v="21"/>
    <s v="failed threshold"/>
  </r>
  <r>
    <x v="2"/>
    <m/>
    <n v="1000000"/>
    <x v="15"/>
    <m/>
    <s v="Long Trail Home"/>
    <m/>
    <m/>
    <x v="39"/>
    <x v="21"/>
    <s v="failed threshold"/>
  </r>
  <r>
    <x v="2"/>
    <m/>
    <n v="2000000"/>
    <x v="15"/>
    <m/>
    <s v="M.C. Library Education Center Corporation"/>
    <m/>
    <m/>
    <x v="35"/>
    <x v="21"/>
    <s v="failed threshold"/>
  </r>
  <r>
    <x v="2"/>
    <m/>
    <n v="172928"/>
    <x v="15"/>
    <m/>
    <s v="Malheur Council on Aging &amp; Community Services "/>
    <m/>
    <m/>
    <x v="39"/>
    <x v="21"/>
    <s v="failed threshold"/>
  </r>
  <r>
    <x v="2"/>
    <m/>
    <n v="973092"/>
    <x v="15"/>
    <m/>
    <s v="Newburgh Community Action Committee, Inc. (NCAC)"/>
    <m/>
    <m/>
    <x v="7"/>
    <x v="21"/>
    <s v="failed threshold"/>
  </r>
  <r>
    <x v="2"/>
    <m/>
    <n v="500000"/>
    <x v="15"/>
    <m/>
    <s v="Palmarie Community Transformation Alliance "/>
    <m/>
    <m/>
    <x v="12"/>
    <x v="21"/>
    <s v="failed threshold"/>
  </r>
  <r>
    <x v="2"/>
    <m/>
    <n v="491816"/>
    <x v="15"/>
    <m/>
    <s v="Talent Yield Coalition, Inc."/>
    <m/>
    <m/>
    <x v="15"/>
    <x v="21"/>
    <s v="failed threshold"/>
  </r>
  <r>
    <x v="2"/>
    <m/>
    <n v="100000"/>
    <x v="15"/>
    <m/>
    <s v="Upper Cumberland Development District"/>
    <m/>
    <m/>
    <x v="2"/>
    <x v="21"/>
    <s v="failed threshold"/>
  </r>
  <r>
    <x v="2"/>
    <m/>
    <n v="1000000"/>
    <x v="15"/>
    <m/>
    <s v="W.V. Family Support and Rehabilitation Services "/>
    <m/>
    <m/>
    <x v="31"/>
    <x v="21"/>
    <s v="failed threshold"/>
  </r>
  <r>
    <x v="2"/>
    <m/>
    <n v="1000000"/>
    <x v="15"/>
    <m/>
    <s v="Wesley Housing Corporation of Memphis, Inc."/>
    <m/>
    <m/>
    <x v="2"/>
    <x v="21"/>
    <s v="failed threshold"/>
  </r>
  <r>
    <x v="2"/>
    <m/>
    <n v="1000000"/>
    <x v="0"/>
    <s v="11-CA-358"/>
    <s v="Swords To Plowshares Veterans Rights Organization"/>
    <s v="Support Services for Bay Are Veteran Families"/>
    <s v="San Francisco"/>
    <x v="0"/>
    <x v="0"/>
    <s v="failed threshold"/>
  </r>
  <r>
    <x v="2"/>
    <m/>
    <n v="1000000"/>
    <x v="15"/>
    <m/>
    <s v="TASC, Inc."/>
    <m/>
    <m/>
    <x v="0"/>
    <x v="21"/>
    <s v="failed threshold"/>
  </r>
  <r>
    <x v="2"/>
    <m/>
    <n v="1000000"/>
    <x v="15"/>
    <m/>
    <s v="Weingart Center Association"/>
    <m/>
    <m/>
    <x v="0"/>
    <x v="21"/>
    <s v="failed threshol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0" dataOnRows="1" applyNumberFormats="0" applyBorderFormats="0" applyFontFormats="0" applyPatternFormats="0" applyAlignmentFormats="0" applyWidthHeightFormats="1" dataCaption="Data" updatedVersion="2" showMemberPropertyTips="0" useAutoFormatting="1" itemPrintTitles="1" createdVersion="1" indent="0" compact="0" compactData="0" gridDropZones="1">
  <location ref="I3:K108" firstHeaderRow="2" firstDataRow="2" firstDataCol="2"/>
  <pivotFields count="11">
    <pivotField axis="axisRow" compact="0" outline="0" subtotalTop="0" showAll="0" includeNewItemsInFilter="1">
      <items count="5">
        <item x="2"/>
        <item x="1"/>
        <item x="0"/>
        <item m="1" x="3"/>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51">
        <item x="42"/>
        <item x="14"/>
        <item x="44"/>
        <item x="1"/>
        <item x="0"/>
        <item x="37"/>
        <item x="20"/>
        <item x="36"/>
        <item x="24"/>
        <item x="35"/>
        <item x="12"/>
        <item x="28"/>
        <item x="40"/>
        <item x="33"/>
        <item x="21"/>
        <item x="22"/>
        <item x="9"/>
        <item x="16"/>
        <item x="8"/>
        <item x="25"/>
        <item x="27"/>
        <item x="13"/>
        <item x="29"/>
        <item x="17"/>
        <item x="10"/>
        <item x="43"/>
        <item x="32"/>
        <item x="23"/>
        <item x="11"/>
        <item x="45"/>
        <item x="30"/>
        <item x="5"/>
        <item x="18"/>
        <item x="7"/>
        <item x="6"/>
        <item x="4"/>
        <item x="39"/>
        <item x="3"/>
        <item x="46"/>
        <item x="48"/>
        <item x="34"/>
        <item x="38"/>
        <item x="2"/>
        <item x="15"/>
        <item x="19"/>
        <item x="47"/>
        <item x="26"/>
        <item x="41"/>
        <item x="31"/>
        <item m="1" x="49"/>
        <item t="default"/>
      </items>
    </pivotField>
    <pivotField compact="0" outline="0" subtotalTop="0" showAll="0" includeNewItemsInFilter="1"/>
    <pivotField compact="0" outline="0" subtotalTop="0" showAll="0" includeNewItemsInFilter="1"/>
  </pivotFields>
  <rowFields count="2">
    <field x="0"/>
    <field x="8"/>
  </rowFields>
  <rowItems count="104">
    <i>
      <x/>
      <x v="4"/>
    </i>
    <i r="1">
      <x v="9"/>
    </i>
    <i r="1">
      <x v="10"/>
    </i>
    <i r="1">
      <x v="13"/>
    </i>
    <i r="1">
      <x v="22"/>
    </i>
    <i r="1">
      <x v="26"/>
    </i>
    <i r="1">
      <x v="33"/>
    </i>
    <i r="1">
      <x v="36"/>
    </i>
    <i r="1">
      <x v="37"/>
    </i>
    <i r="1">
      <x v="42"/>
    </i>
    <i r="1">
      <x v="43"/>
    </i>
    <i r="1">
      <x v="44"/>
    </i>
    <i r="1">
      <x v="48"/>
    </i>
    <i t="default">
      <x/>
    </i>
    <i>
      <x v="1"/>
      <x v="1"/>
    </i>
    <i r="1">
      <x v="2"/>
    </i>
    <i r="1">
      <x v="3"/>
    </i>
    <i r="1">
      <x v="4"/>
    </i>
    <i r="1">
      <x v="5"/>
    </i>
    <i r="1">
      <x v="6"/>
    </i>
    <i r="1">
      <x v="7"/>
    </i>
    <i r="1">
      <x v="8"/>
    </i>
    <i r="1">
      <x v="9"/>
    </i>
    <i r="1">
      <x v="10"/>
    </i>
    <i r="1">
      <x v="11"/>
    </i>
    <i r="1">
      <x v="12"/>
    </i>
    <i r="1">
      <x v="13"/>
    </i>
    <i r="1">
      <x v="14"/>
    </i>
    <i r="1">
      <x v="15"/>
    </i>
    <i r="1">
      <x v="16"/>
    </i>
    <i r="1">
      <x v="17"/>
    </i>
    <i r="1">
      <x v="18"/>
    </i>
    <i r="1">
      <x v="19"/>
    </i>
    <i r="1">
      <x v="20"/>
    </i>
    <i r="1">
      <x v="21"/>
    </i>
    <i r="1">
      <x v="23"/>
    </i>
    <i r="1">
      <x v="24"/>
    </i>
    <i r="1">
      <x v="25"/>
    </i>
    <i r="1">
      <x v="26"/>
    </i>
    <i r="1">
      <x v="28"/>
    </i>
    <i r="1">
      <x v="29"/>
    </i>
    <i r="1">
      <x v="30"/>
    </i>
    <i r="1">
      <x v="31"/>
    </i>
    <i r="1">
      <x v="32"/>
    </i>
    <i r="1">
      <x v="33"/>
    </i>
    <i r="1">
      <x v="34"/>
    </i>
    <i r="1">
      <x v="35"/>
    </i>
    <i r="1">
      <x v="36"/>
    </i>
    <i r="1">
      <x v="37"/>
    </i>
    <i r="1">
      <x v="38"/>
    </i>
    <i r="1">
      <x v="39"/>
    </i>
    <i r="1">
      <x v="40"/>
    </i>
    <i r="1">
      <x v="41"/>
    </i>
    <i r="1">
      <x v="42"/>
    </i>
    <i r="1">
      <x v="43"/>
    </i>
    <i r="1">
      <x v="44"/>
    </i>
    <i r="1">
      <x v="45"/>
    </i>
    <i r="1">
      <x v="46"/>
    </i>
    <i r="1">
      <x v="47"/>
    </i>
    <i r="1">
      <x v="48"/>
    </i>
    <i t="default">
      <x v="1"/>
    </i>
    <i>
      <x v="2"/>
      <x/>
    </i>
    <i r="1">
      <x v="1"/>
    </i>
    <i r="1">
      <x v="3"/>
    </i>
    <i r="1">
      <x v="4"/>
    </i>
    <i r="1">
      <x v="5"/>
    </i>
    <i r="1">
      <x v="6"/>
    </i>
    <i r="1">
      <x v="7"/>
    </i>
    <i r="1">
      <x v="8"/>
    </i>
    <i r="1">
      <x v="9"/>
    </i>
    <i r="1">
      <x v="10"/>
    </i>
    <i r="1">
      <x v="11"/>
    </i>
    <i r="1">
      <x v="12"/>
    </i>
    <i r="1">
      <x v="13"/>
    </i>
    <i r="1">
      <x v="14"/>
    </i>
    <i r="1">
      <x v="15"/>
    </i>
    <i r="1">
      <x v="16"/>
    </i>
    <i r="1">
      <x v="17"/>
    </i>
    <i r="1">
      <x v="18"/>
    </i>
    <i r="1">
      <x v="19"/>
    </i>
    <i r="1">
      <x v="20"/>
    </i>
    <i r="1">
      <x v="21"/>
    </i>
    <i r="1">
      <x v="22"/>
    </i>
    <i r="1">
      <x v="23"/>
    </i>
    <i r="1">
      <x v="26"/>
    </i>
    <i r="1">
      <x v="27"/>
    </i>
    <i r="1">
      <x v="28"/>
    </i>
    <i r="1">
      <x v="30"/>
    </i>
    <i r="1">
      <x v="31"/>
    </i>
    <i r="1">
      <x v="32"/>
    </i>
    <i r="1">
      <x v="33"/>
    </i>
    <i r="1">
      <x v="34"/>
    </i>
    <i r="1">
      <x v="35"/>
    </i>
    <i r="1">
      <x v="36"/>
    </i>
    <i r="1">
      <x v="37"/>
    </i>
    <i r="1">
      <x v="40"/>
    </i>
    <i r="1">
      <x v="42"/>
    </i>
    <i r="1">
      <x v="43"/>
    </i>
    <i r="1">
      <x v="44"/>
    </i>
    <i r="1">
      <x v="46"/>
    </i>
    <i r="1">
      <x v="47"/>
    </i>
    <i r="1">
      <x v="48"/>
    </i>
    <i t="default">
      <x v="2"/>
    </i>
    <i t="grand">
      <x/>
    </i>
  </rowItems>
  <colItems count="1">
    <i/>
  </colItems>
  <dataFields count="1">
    <dataField name="Count of Current Funding Requested" fld="2"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5" cacheId="0" dataOnRows="1" applyNumberFormats="0" applyBorderFormats="0" applyFontFormats="0" applyPatternFormats="0" applyAlignmentFormats="0" applyWidthHeightFormats="1" dataCaption="Data" updatedVersion="2" showMemberPropertyTips="0" useAutoFormatting="1" itemPrintTitles="1" createdVersion="1" indent="0" compact="0" compactData="0" gridDropZones="1">
  <location ref="Q3:R54" firstHeaderRow="2" firstDataRow="2" firstDataCol="1"/>
  <pivotFields count="1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51">
        <item x="42"/>
        <item x="14"/>
        <item x="44"/>
        <item x="1"/>
        <item x="0"/>
        <item x="37"/>
        <item x="20"/>
        <item x="36"/>
        <item x="24"/>
        <item x="35"/>
        <item x="12"/>
        <item x="28"/>
        <item x="40"/>
        <item x="33"/>
        <item x="21"/>
        <item x="22"/>
        <item x="9"/>
        <item x="16"/>
        <item x="8"/>
        <item x="25"/>
        <item x="27"/>
        <item x="13"/>
        <item x="29"/>
        <item x="17"/>
        <item x="10"/>
        <item x="43"/>
        <item x="32"/>
        <item x="23"/>
        <item x="11"/>
        <item x="45"/>
        <item x="30"/>
        <item x="5"/>
        <item x="18"/>
        <item x="7"/>
        <item x="6"/>
        <item x="4"/>
        <item x="39"/>
        <item x="3"/>
        <item x="46"/>
        <item x="48"/>
        <item x="34"/>
        <item x="38"/>
        <item x="2"/>
        <item x="15"/>
        <item x="19"/>
        <item x="47"/>
        <item x="26"/>
        <item x="41"/>
        <item x="31"/>
        <item m="1" x="49"/>
        <item t="default"/>
      </items>
    </pivotField>
    <pivotField compact="0" outline="0" subtotalTop="0" showAll="0" includeNewItemsInFilter="1"/>
    <pivotField compact="0" outline="0" subtotalTop="0" showAll="0" includeNewItemsInFilter="1"/>
  </pivotFields>
  <rowFields count="1">
    <field x="8"/>
  </rowFields>
  <rowItems count="5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t="grand">
      <x/>
    </i>
  </rowItems>
  <colItems count="1">
    <i/>
  </colItems>
  <dataFields count="1">
    <dataField name="Sum of Current Funding Requested" fld="2"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4" cacheId="0" dataOnRows="1" applyNumberFormats="0" applyBorderFormats="0" applyFontFormats="0" applyPatternFormats="0" applyAlignmentFormats="0" applyWidthHeightFormats="1" dataCaption="Data" updatedVersion="2" showMemberPropertyTips="0" useAutoFormatting="1" itemPrintTitles="1" createdVersion="1" indent="0" compact="0" compactData="0" gridDropZones="1">
  <location ref="M3:O108" firstHeaderRow="2" firstDataRow="2" firstDataCol="2"/>
  <pivotFields count="11">
    <pivotField axis="axisRow" compact="0" outline="0" subtotalTop="0" showAll="0" includeNewItemsInFilter="1">
      <items count="5">
        <item x="2"/>
        <item x="1"/>
        <item x="0"/>
        <item m="1" x="3"/>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51">
        <item x="42"/>
        <item x="14"/>
        <item x="44"/>
        <item x="1"/>
        <item x="0"/>
        <item x="37"/>
        <item x="20"/>
        <item x="36"/>
        <item x="24"/>
        <item x="35"/>
        <item x="12"/>
        <item x="28"/>
        <item x="40"/>
        <item x="33"/>
        <item x="21"/>
        <item x="22"/>
        <item x="9"/>
        <item x="16"/>
        <item x="8"/>
        <item x="25"/>
        <item x="27"/>
        <item x="13"/>
        <item x="29"/>
        <item x="17"/>
        <item x="10"/>
        <item x="43"/>
        <item x="32"/>
        <item x="23"/>
        <item x="11"/>
        <item x="45"/>
        <item x="30"/>
        <item x="5"/>
        <item x="18"/>
        <item x="7"/>
        <item x="6"/>
        <item x="4"/>
        <item x="39"/>
        <item x="3"/>
        <item x="46"/>
        <item x="48"/>
        <item x="34"/>
        <item x="38"/>
        <item x="2"/>
        <item x="15"/>
        <item x="19"/>
        <item x="47"/>
        <item x="26"/>
        <item x="41"/>
        <item x="31"/>
        <item m="1" x="49"/>
        <item t="default"/>
      </items>
    </pivotField>
    <pivotField compact="0" outline="0" subtotalTop="0" showAll="0" includeNewItemsInFilter="1"/>
    <pivotField compact="0" outline="0" subtotalTop="0" showAll="0" includeNewItemsInFilter="1"/>
  </pivotFields>
  <rowFields count="2">
    <field x="0"/>
    <field x="8"/>
  </rowFields>
  <rowItems count="104">
    <i>
      <x/>
      <x v="4"/>
    </i>
    <i r="1">
      <x v="9"/>
    </i>
    <i r="1">
      <x v="10"/>
    </i>
    <i r="1">
      <x v="13"/>
    </i>
    <i r="1">
      <x v="22"/>
    </i>
    <i r="1">
      <x v="26"/>
    </i>
    <i r="1">
      <x v="33"/>
    </i>
    <i r="1">
      <x v="36"/>
    </i>
    <i r="1">
      <x v="37"/>
    </i>
    <i r="1">
      <x v="42"/>
    </i>
    <i r="1">
      <x v="43"/>
    </i>
    <i r="1">
      <x v="44"/>
    </i>
    <i r="1">
      <x v="48"/>
    </i>
    <i t="default">
      <x/>
    </i>
    <i>
      <x v="1"/>
      <x v="1"/>
    </i>
    <i r="1">
      <x v="2"/>
    </i>
    <i r="1">
      <x v="3"/>
    </i>
    <i r="1">
      <x v="4"/>
    </i>
    <i r="1">
      <x v="5"/>
    </i>
    <i r="1">
      <x v="6"/>
    </i>
    <i r="1">
      <x v="7"/>
    </i>
    <i r="1">
      <x v="8"/>
    </i>
    <i r="1">
      <x v="9"/>
    </i>
    <i r="1">
      <x v="10"/>
    </i>
    <i r="1">
      <x v="11"/>
    </i>
    <i r="1">
      <x v="12"/>
    </i>
    <i r="1">
      <x v="13"/>
    </i>
    <i r="1">
      <x v="14"/>
    </i>
    <i r="1">
      <x v="15"/>
    </i>
    <i r="1">
      <x v="16"/>
    </i>
    <i r="1">
      <x v="17"/>
    </i>
    <i r="1">
      <x v="18"/>
    </i>
    <i r="1">
      <x v="19"/>
    </i>
    <i r="1">
      <x v="20"/>
    </i>
    <i r="1">
      <x v="21"/>
    </i>
    <i r="1">
      <x v="23"/>
    </i>
    <i r="1">
      <x v="24"/>
    </i>
    <i r="1">
      <x v="25"/>
    </i>
    <i r="1">
      <x v="26"/>
    </i>
    <i r="1">
      <x v="28"/>
    </i>
    <i r="1">
      <x v="29"/>
    </i>
    <i r="1">
      <x v="30"/>
    </i>
    <i r="1">
      <x v="31"/>
    </i>
    <i r="1">
      <x v="32"/>
    </i>
    <i r="1">
      <x v="33"/>
    </i>
    <i r="1">
      <x v="34"/>
    </i>
    <i r="1">
      <x v="35"/>
    </i>
    <i r="1">
      <x v="36"/>
    </i>
    <i r="1">
      <x v="37"/>
    </i>
    <i r="1">
      <x v="38"/>
    </i>
    <i r="1">
      <x v="39"/>
    </i>
    <i r="1">
      <x v="40"/>
    </i>
    <i r="1">
      <x v="41"/>
    </i>
    <i r="1">
      <x v="42"/>
    </i>
    <i r="1">
      <x v="43"/>
    </i>
    <i r="1">
      <x v="44"/>
    </i>
    <i r="1">
      <x v="45"/>
    </i>
    <i r="1">
      <x v="46"/>
    </i>
    <i r="1">
      <x v="47"/>
    </i>
    <i r="1">
      <x v="48"/>
    </i>
    <i t="default">
      <x v="1"/>
    </i>
    <i>
      <x v="2"/>
      <x/>
    </i>
    <i r="1">
      <x v="1"/>
    </i>
    <i r="1">
      <x v="3"/>
    </i>
    <i r="1">
      <x v="4"/>
    </i>
    <i r="1">
      <x v="5"/>
    </i>
    <i r="1">
      <x v="6"/>
    </i>
    <i r="1">
      <x v="7"/>
    </i>
    <i r="1">
      <x v="8"/>
    </i>
    <i r="1">
      <x v="9"/>
    </i>
    <i r="1">
      <x v="10"/>
    </i>
    <i r="1">
      <x v="11"/>
    </i>
    <i r="1">
      <x v="12"/>
    </i>
    <i r="1">
      <x v="13"/>
    </i>
    <i r="1">
      <x v="14"/>
    </i>
    <i r="1">
      <x v="15"/>
    </i>
    <i r="1">
      <x v="16"/>
    </i>
    <i r="1">
      <x v="17"/>
    </i>
    <i r="1">
      <x v="18"/>
    </i>
    <i r="1">
      <x v="19"/>
    </i>
    <i r="1">
      <x v="20"/>
    </i>
    <i r="1">
      <x v="21"/>
    </i>
    <i r="1">
      <x v="22"/>
    </i>
    <i r="1">
      <x v="23"/>
    </i>
    <i r="1">
      <x v="26"/>
    </i>
    <i r="1">
      <x v="27"/>
    </i>
    <i r="1">
      <x v="28"/>
    </i>
    <i r="1">
      <x v="30"/>
    </i>
    <i r="1">
      <x v="31"/>
    </i>
    <i r="1">
      <x v="32"/>
    </i>
    <i r="1">
      <x v="33"/>
    </i>
    <i r="1">
      <x v="34"/>
    </i>
    <i r="1">
      <x v="35"/>
    </i>
    <i r="1">
      <x v="36"/>
    </i>
    <i r="1">
      <x v="37"/>
    </i>
    <i r="1">
      <x v="40"/>
    </i>
    <i r="1">
      <x v="42"/>
    </i>
    <i r="1">
      <x v="43"/>
    </i>
    <i r="1">
      <x v="44"/>
    </i>
    <i r="1">
      <x v="46"/>
    </i>
    <i r="1">
      <x v="47"/>
    </i>
    <i r="1">
      <x v="48"/>
    </i>
    <i t="default">
      <x v="2"/>
    </i>
    <i t="grand">
      <x/>
    </i>
  </rowItems>
  <colItems count="1">
    <i/>
  </colItems>
  <dataFields count="1">
    <dataField name="Sum of Current Funding Requested" fld="2"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R110"/>
  <sheetViews>
    <sheetView workbookViewId="0">
      <pane xSplit="2" ySplit="3" topLeftCell="C4" activePane="bottomRight" state="frozen"/>
      <selection pane="topRight" activeCell="C1" sqref="C1"/>
      <selection pane="bottomLeft" activeCell="A4" sqref="A4"/>
      <selection pane="bottomRight" activeCell="H3" sqref="H3"/>
    </sheetView>
  </sheetViews>
  <sheetFormatPr defaultRowHeight="12.75" x14ac:dyDescent="0.2"/>
  <cols>
    <col min="2" max="2" width="16.5703125" customWidth="1"/>
    <col min="4" max="4" width="11" customWidth="1"/>
    <col min="5" max="5" width="11.7109375" customWidth="1"/>
    <col min="6" max="6" width="2.28515625" customWidth="1"/>
    <col min="7" max="7" width="8.140625" style="20" customWidth="1"/>
    <col min="8" max="8" width="9.140625" style="1"/>
    <col min="9" max="9" width="32.28515625" bestFit="1" customWidth="1"/>
    <col min="10" max="10" width="7.7109375" customWidth="1"/>
    <col min="11" max="11" width="5.42578125" customWidth="1"/>
    <col min="13" max="13" width="35" customWidth="1"/>
    <col min="14" max="14" width="7.7109375" style="15" customWidth="1"/>
    <col min="15" max="15" width="12" style="15" customWidth="1"/>
    <col min="16" max="16" width="14.5703125" bestFit="1" customWidth="1"/>
    <col min="17" max="17" width="31.28515625" bestFit="1" customWidth="1"/>
    <col min="18" max="18" width="12" bestFit="1" customWidth="1"/>
  </cols>
  <sheetData>
    <row r="2" spans="2:18" ht="13.5" thickBot="1" x14ac:dyDescent="0.25"/>
    <row r="3" spans="2:18" ht="64.5" thickTop="1" thickBot="1" x14ac:dyDescent="0.3">
      <c r="B3" s="2" t="s">
        <v>33</v>
      </c>
      <c r="C3" s="3" t="s">
        <v>64</v>
      </c>
      <c r="D3" s="3" t="s">
        <v>65</v>
      </c>
      <c r="E3" s="4" t="s">
        <v>66</v>
      </c>
      <c r="G3" s="21"/>
      <c r="I3" s="6" t="s">
        <v>49</v>
      </c>
      <c r="J3" s="17"/>
      <c r="K3" s="9"/>
      <c r="M3" s="6" t="s">
        <v>50</v>
      </c>
      <c r="N3" s="17"/>
      <c r="O3" s="9"/>
      <c r="Q3" s="6" t="s">
        <v>50</v>
      </c>
      <c r="R3" s="9"/>
    </row>
    <row r="4" spans="2:18" ht="13.5" thickTop="1" x14ac:dyDescent="0.2">
      <c r="B4" t="s">
        <v>9</v>
      </c>
      <c r="C4" s="14">
        <v>3.0000000000000001E-3</v>
      </c>
      <c r="D4" s="27">
        <f>IF(ISNA(VLOOKUP(B4,$J$66:$K$106,2,FALSE)),0,VLOOKUP(B4,$J$66:$K$106,2,FALSE))</f>
        <v>1</v>
      </c>
      <c r="E4" s="13">
        <f>IF(ISNA(VLOOKUP(B4,$N$66:$Q$106,4,FALSE)),0,VLOOKUP(B4,$N$66:$Q$106,4,FALSE))</f>
        <v>6.1114472933405254E-3</v>
      </c>
      <c r="I4" s="6" t="s">
        <v>0</v>
      </c>
      <c r="J4" s="6" t="s">
        <v>33</v>
      </c>
      <c r="K4" s="9" t="s">
        <v>59</v>
      </c>
      <c r="M4" s="6" t="s">
        <v>0</v>
      </c>
      <c r="N4" s="6" t="s">
        <v>33</v>
      </c>
      <c r="O4" s="9" t="s">
        <v>59</v>
      </c>
      <c r="Q4" s="6" t="s">
        <v>33</v>
      </c>
      <c r="R4" s="9" t="s">
        <v>59</v>
      </c>
    </row>
    <row r="5" spans="2:18" x14ac:dyDescent="0.2">
      <c r="B5" t="s">
        <v>80</v>
      </c>
      <c r="C5" s="14">
        <v>1.4E-2</v>
      </c>
      <c r="D5" s="27">
        <f t="shared" ref="D5:D55" si="0">IF(ISNA(VLOOKUP(B5,$J$66:$K$106,2,FALSE)),0,VLOOKUP(B5,$J$66:$K$106,2,FALSE))</f>
        <v>1</v>
      </c>
      <c r="E5" s="13">
        <f t="shared" ref="E5:E55" si="1">IF(ISNA(VLOOKUP(B5,$N$66:$Q$106,4,FALSE)),0,VLOOKUP(B5,$N$66:$Q$106,4,FALSE))</f>
        <v>1.0087730564754259E-2</v>
      </c>
      <c r="I5" s="5" t="s">
        <v>48</v>
      </c>
      <c r="J5" s="5" t="s">
        <v>78</v>
      </c>
      <c r="K5" s="10">
        <v>3</v>
      </c>
      <c r="M5" s="5" t="s">
        <v>48</v>
      </c>
      <c r="N5" s="5" t="s">
        <v>78</v>
      </c>
      <c r="O5" s="10">
        <v>3000000</v>
      </c>
      <c r="Q5" s="5" t="s">
        <v>9</v>
      </c>
      <c r="R5" s="10">
        <v>363570.55</v>
      </c>
    </row>
    <row r="6" spans="2:18" x14ac:dyDescent="0.2">
      <c r="B6" t="s">
        <v>30</v>
      </c>
      <c r="C6" s="14">
        <v>3.0000000000000001E-3</v>
      </c>
      <c r="D6" s="27">
        <f t="shared" si="0"/>
        <v>0</v>
      </c>
      <c r="E6" s="13">
        <f t="shared" si="1"/>
        <v>0</v>
      </c>
      <c r="I6" s="18"/>
      <c r="J6" s="7" t="s">
        <v>13</v>
      </c>
      <c r="K6" s="11">
        <v>1</v>
      </c>
      <c r="M6" s="18"/>
      <c r="N6" s="7" t="s">
        <v>13</v>
      </c>
      <c r="O6" s="11">
        <v>2000000</v>
      </c>
      <c r="Q6" s="7" t="s">
        <v>80</v>
      </c>
      <c r="R6" s="11">
        <v>4470041</v>
      </c>
    </row>
    <row r="7" spans="2:18" x14ac:dyDescent="0.2">
      <c r="B7" t="s">
        <v>88</v>
      </c>
      <c r="C7" s="14">
        <v>3.1E-2</v>
      </c>
      <c r="D7" s="27">
        <f t="shared" si="0"/>
        <v>2</v>
      </c>
      <c r="E7" s="13">
        <f t="shared" si="1"/>
        <v>2.3920738194989136E-2</v>
      </c>
      <c r="G7" s="22"/>
      <c r="I7" s="18"/>
      <c r="J7" s="7" t="s">
        <v>7</v>
      </c>
      <c r="K7" s="11">
        <v>1</v>
      </c>
      <c r="M7" s="18"/>
      <c r="N7" s="7" t="s">
        <v>7</v>
      </c>
      <c r="O7" s="11">
        <v>500000</v>
      </c>
      <c r="Q7" s="7" t="s">
        <v>30</v>
      </c>
      <c r="R7" s="11">
        <v>2260481</v>
      </c>
    </row>
    <row r="8" spans="2:18" x14ac:dyDescent="0.2">
      <c r="B8" t="s">
        <v>78</v>
      </c>
      <c r="C8" s="14">
        <v>0.25900000000000001</v>
      </c>
      <c r="D8" s="27">
        <f t="shared" si="0"/>
        <v>17</v>
      </c>
      <c r="E8" s="13">
        <f t="shared" si="1"/>
        <v>0.20834309131710096</v>
      </c>
      <c r="G8" s="23"/>
      <c r="I8" s="18"/>
      <c r="J8" s="7" t="s">
        <v>77</v>
      </c>
      <c r="K8" s="11">
        <v>2</v>
      </c>
      <c r="M8" s="18"/>
      <c r="N8" s="7" t="s">
        <v>77</v>
      </c>
      <c r="O8" s="11">
        <v>954518</v>
      </c>
      <c r="Q8" s="7" t="s">
        <v>88</v>
      </c>
      <c r="R8" s="11">
        <v>4302097.87</v>
      </c>
    </row>
    <row r="9" spans="2:18" x14ac:dyDescent="0.2">
      <c r="B9" t="s">
        <v>17</v>
      </c>
      <c r="C9" s="14">
        <v>1.9E-2</v>
      </c>
      <c r="D9" s="27">
        <f t="shared" si="0"/>
        <v>1</v>
      </c>
      <c r="E9" s="13">
        <f t="shared" si="1"/>
        <v>1.5693168370472237E-2</v>
      </c>
      <c r="I9" s="18"/>
      <c r="J9" s="7" t="s">
        <v>27</v>
      </c>
      <c r="K9" s="11">
        <v>1</v>
      </c>
      <c r="M9" s="18"/>
      <c r="N9" s="7" t="s">
        <v>27</v>
      </c>
      <c r="O9" s="11">
        <v>85407.78</v>
      </c>
      <c r="Q9" s="7" t="s">
        <v>78</v>
      </c>
      <c r="R9" s="11">
        <v>30523276.600000001</v>
      </c>
    </row>
    <row r="10" spans="2:18" x14ac:dyDescent="0.2">
      <c r="B10" t="s">
        <v>16</v>
      </c>
      <c r="C10" s="14">
        <v>6.0000000000000001E-3</v>
      </c>
      <c r="D10" s="27">
        <f t="shared" si="0"/>
        <v>1</v>
      </c>
      <c r="E10" s="13">
        <f t="shared" si="1"/>
        <v>5.8730622113726009E-3</v>
      </c>
      <c r="I10" s="18"/>
      <c r="J10" s="7" t="s">
        <v>89</v>
      </c>
      <c r="K10" s="11">
        <v>1</v>
      </c>
      <c r="M10" s="18"/>
      <c r="N10" s="7" t="s">
        <v>89</v>
      </c>
      <c r="O10" s="11">
        <v>874600</v>
      </c>
      <c r="Q10" s="7" t="s">
        <v>17</v>
      </c>
      <c r="R10" s="11">
        <v>3355694</v>
      </c>
    </row>
    <row r="11" spans="2:18" x14ac:dyDescent="0.2">
      <c r="B11" t="s">
        <v>67</v>
      </c>
      <c r="C11" s="14">
        <v>1E-3</v>
      </c>
      <c r="D11" s="27">
        <f t="shared" si="0"/>
        <v>0</v>
      </c>
      <c r="E11" s="13">
        <f t="shared" si="1"/>
        <v>0</v>
      </c>
      <c r="I11" s="18"/>
      <c r="J11" s="7" t="s">
        <v>79</v>
      </c>
      <c r="K11" s="11">
        <v>2</v>
      </c>
      <c r="M11" s="18"/>
      <c r="N11" s="7" t="s">
        <v>79</v>
      </c>
      <c r="O11" s="11">
        <v>1973092</v>
      </c>
      <c r="Q11" s="7" t="s">
        <v>16</v>
      </c>
      <c r="R11" s="11">
        <v>3871347</v>
      </c>
    </row>
    <row r="12" spans="2:18" x14ac:dyDescent="0.2">
      <c r="B12" t="s">
        <v>82</v>
      </c>
      <c r="C12" s="14">
        <v>8.9999999999999993E-3</v>
      </c>
      <c r="D12" s="27">
        <f t="shared" si="0"/>
        <v>1</v>
      </c>
      <c r="E12" s="13">
        <f t="shared" si="1"/>
        <v>1.6809505560594035E-2</v>
      </c>
      <c r="I12" s="18"/>
      <c r="J12" s="7" t="s">
        <v>18</v>
      </c>
      <c r="K12" s="11">
        <v>3</v>
      </c>
      <c r="M12" s="18"/>
      <c r="N12" s="7" t="s">
        <v>18</v>
      </c>
      <c r="O12" s="11">
        <v>1278006</v>
      </c>
      <c r="Q12" s="7" t="s">
        <v>82</v>
      </c>
      <c r="R12" s="11">
        <v>1999999</v>
      </c>
    </row>
    <row r="13" spans="2:18" x14ac:dyDescent="0.2">
      <c r="B13" t="s">
        <v>85</v>
      </c>
      <c r="C13" s="14">
        <v>9.5000000000000001E-2</v>
      </c>
      <c r="D13" s="27">
        <f t="shared" si="0"/>
        <v>6</v>
      </c>
      <c r="E13" s="13">
        <f t="shared" si="1"/>
        <v>9.2486628993183079E-2</v>
      </c>
      <c r="I13" s="18"/>
      <c r="J13" s="7" t="s">
        <v>94</v>
      </c>
      <c r="K13" s="11">
        <v>1</v>
      </c>
      <c r="M13" s="18"/>
      <c r="N13" s="7" t="s">
        <v>94</v>
      </c>
      <c r="O13" s="11">
        <v>611791</v>
      </c>
      <c r="Q13" s="7" t="s">
        <v>85</v>
      </c>
      <c r="R13" s="11">
        <v>14991197.489999998</v>
      </c>
    </row>
    <row r="14" spans="2:18" x14ac:dyDescent="0.2">
      <c r="B14" t="s">
        <v>13</v>
      </c>
      <c r="C14" s="14">
        <v>3.6999999999999998E-2</v>
      </c>
      <c r="D14" s="27">
        <f t="shared" si="0"/>
        <v>1</v>
      </c>
      <c r="E14" s="13">
        <f t="shared" si="1"/>
        <v>1.0481642894832882E-2</v>
      </c>
      <c r="I14" s="18"/>
      <c r="J14" s="7" t="s">
        <v>87</v>
      </c>
      <c r="K14" s="11">
        <v>2</v>
      </c>
      <c r="M14" s="18"/>
      <c r="N14" s="7" t="s">
        <v>87</v>
      </c>
      <c r="O14" s="11">
        <v>1100000</v>
      </c>
      <c r="Q14" s="7" t="s">
        <v>13</v>
      </c>
      <c r="R14" s="11">
        <v>7332709.0299999993</v>
      </c>
    </row>
    <row r="15" spans="2:18" x14ac:dyDescent="0.2">
      <c r="B15" t="s">
        <v>7</v>
      </c>
      <c r="C15" s="14">
        <v>7.0000000000000001E-3</v>
      </c>
      <c r="D15" s="27">
        <f t="shared" si="0"/>
        <v>1</v>
      </c>
      <c r="E15" s="13">
        <f t="shared" si="1"/>
        <v>1.0253812680056377E-2</v>
      </c>
      <c r="I15" s="18"/>
      <c r="J15" s="7" t="s">
        <v>81</v>
      </c>
      <c r="K15" s="11">
        <v>2</v>
      </c>
      <c r="M15" s="18"/>
      <c r="N15" s="7" t="s">
        <v>81</v>
      </c>
      <c r="O15" s="11">
        <v>1491816</v>
      </c>
      <c r="Q15" s="7" t="s">
        <v>7</v>
      </c>
      <c r="R15" s="11">
        <v>1696730.24</v>
      </c>
    </row>
    <row r="16" spans="2:18" x14ac:dyDescent="0.2">
      <c r="B16" t="s">
        <v>25</v>
      </c>
      <c r="C16" s="14">
        <v>4.0000000000000001E-3</v>
      </c>
      <c r="D16" s="27">
        <f t="shared" si="0"/>
        <v>1</v>
      </c>
      <c r="E16" s="13">
        <f t="shared" si="1"/>
        <v>4.0789146507205967E-3</v>
      </c>
      <c r="I16" s="18"/>
      <c r="J16" s="7" t="s">
        <v>86</v>
      </c>
      <c r="K16" s="11">
        <v>1</v>
      </c>
      <c r="M16" s="18"/>
      <c r="N16" s="7" t="s">
        <v>86</v>
      </c>
      <c r="O16" s="11">
        <v>185000</v>
      </c>
      <c r="Q16" s="7" t="s">
        <v>25</v>
      </c>
      <c r="R16" s="11">
        <v>1242610</v>
      </c>
    </row>
    <row r="17" spans="2:18" x14ac:dyDescent="0.2">
      <c r="B17" t="s">
        <v>21</v>
      </c>
      <c r="C17" s="14">
        <v>4.0000000000000001E-3</v>
      </c>
      <c r="D17" s="27">
        <f t="shared" si="0"/>
        <v>1</v>
      </c>
      <c r="E17" s="13">
        <f t="shared" si="1"/>
        <v>5.0510900150918048E-3</v>
      </c>
      <c r="I17" s="18"/>
      <c r="J17" s="7" t="s">
        <v>3</v>
      </c>
      <c r="K17" s="11">
        <v>1</v>
      </c>
      <c r="M17" s="18"/>
      <c r="N17" s="7" t="s">
        <v>3</v>
      </c>
      <c r="O17" s="11">
        <v>1000000</v>
      </c>
      <c r="Q17" s="7" t="s">
        <v>21</v>
      </c>
      <c r="R17" s="11">
        <v>725685.8</v>
      </c>
    </row>
    <row r="18" spans="2:18" x14ac:dyDescent="0.2">
      <c r="B18" t="s">
        <v>77</v>
      </c>
      <c r="C18" s="14">
        <v>1.4E-2</v>
      </c>
      <c r="D18" s="27">
        <f t="shared" si="0"/>
        <v>2</v>
      </c>
      <c r="E18" s="13">
        <f t="shared" si="1"/>
        <v>1.948428718869407E-2</v>
      </c>
      <c r="I18" s="5" t="s">
        <v>51</v>
      </c>
      <c r="J18" s="17"/>
      <c r="K18" s="10">
        <v>21</v>
      </c>
      <c r="M18" s="5" t="s">
        <v>51</v>
      </c>
      <c r="N18" s="17"/>
      <c r="O18" s="10">
        <v>15054230.780000001</v>
      </c>
      <c r="Q18" s="7" t="s">
        <v>77</v>
      </c>
      <c r="R18" s="11">
        <v>12260207.52</v>
      </c>
    </row>
    <row r="19" spans="2:18" x14ac:dyDescent="0.2">
      <c r="B19" t="s">
        <v>90</v>
      </c>
      <c r="C19" s="14">
        <v>0.01</v>
      </c>
      <c r="D19" s="27">
        <f t="shared" si="0"/>
        <v>1</v>
      </c>
      <c r="E19" s="13">
        <f t="shared" si="1"/>
        <v>1.0733094690919993E-2</v>
      </c>
      <c r="I19" s="5" t="s">
        <v>2</v>
      </c>
      <c r="J19" s="5" t="s">
        <v>80</v>
      </c>
      <c r="K19" s="10">
        <v>6</v>
      </c>
      <c r="M19" s="5" t="s">
        <v>2</v>
      </c>
      <c r="N19" s="5" t="s">
        <v>80</v>
      </c>
      <c r="O19" s="10">
        <v>3869921</v>
      </c>
      <c r="Q19" s="7" t="s">
        <v>90</v>
      </c>
      <c r="R19" s="11">
        <v>3715674.77</v>
      </c>
    </row>
    <row r="20" spans="2:18" x14ac:dyDescent="0.2">
      <c r="B20" t="s">
        <v>12</v>
      </c>
      <c r="C20" s="14">
        <v>8.0000000000000002E-3</v>
      </c>
      <c r="D20" s="27">
        <f t="shared" si="0"/>
        <v>1</v>
      </c>
      <c r="E20" s="13">
        <f t="shared" si="1"/>
        <v>1.0085720818259687E-2</v>
      </c>
      <c r="I20" s="18"/>
      <c r="J20" s="7" t="s">
        <v>30</v>
      </c>
      <c r="K20" s="11">
        <v>3</v>
      </c>
      <c r="M20" s="18"/>
      <c r="N20" s="7" t="s">
        <v>30</v>
      </c>
      <c r="O20" s="11">
        <v>2260481</v>
      </c>
      <c r="Q20" s="7" t="s">
        <v>12</v>
      </c>
      <c r="R20" s="11">
        <v>679340.44</v>
      </c>
    </row>
    <row r="21" spans="2:18" x14ac:dyDescent="0.2">
      <c r="B21" t="s">
        <v>95</v>
      </c>
      <c r="C21" s="14">
        <v>8.9999999999999993E-3</v>
      </c>
      <c r="D21" s="27">
        <f t="shared" si="0"/>
        <v>1</v>
      </c>
      <c r="E21" s="13">
        <f t="shared" si="1"/>
        <v>1.3182069130260763E-2</v>
      </c>
      <c r="I21" s="18"/>
      <c r="J21" s="7" t="s">
        <v>88</v>
      </c>
      <c r="K21" s="11">
        <v>4</v>
      </c>
      <c r="M21" s="18"/>
      <c r="N21" s="7" t="s">
        <v>88</v>
      </c>
      <c r="O21" s="11">
        <v>2879051</v>
      </c>
      <c r="Q21" s="7" t="s">
        <v>95</v>
      </c>
      <c r="R21" s="11">
        <v>3231844.48</v>
      </c>
    </row>
    <row r="22" spans="2:18" x14ac:dyDescent="0.2">
      <c r="B22" t="s">
        <v>23</v>
      </c>
      <c r="C22" s="14">
        <v>2.5999999999999999E-2</v>
      </c>
      <c r="D22" s="27">
        <f t="shared" si="0"/>
        <v>2</v>
      </c>
      <c r="E22" s="13">
        <f t="shared" si="1"/>
        <v>2.4276908944966254E-2</v>
      </c>
      <c r="I22" s="18"/>
      <c r="J22" s="7" t="s">
        <v>78</v>
      </c>
      <c r="K22" s="11">
        <v>26</v>
      </c>
      <c r="M22" s="18"/>
      <c r="N22" s="7" t="s">
        <v>78</v>
      </c>
      <c r="O22" s="11">
        <v>15128927.33</v>
      </c>
      <c r="Q22" s="7" t="s">
        <v>23</v>
      </c>
      <c r="R22" s="11">
        <v>4289235.5</v>
      </c>
    </row>
    <row r="23" spans="2:18" x14ac:dyDescent="0.2">
      <c r="B23" t="s">
        <v>10</v>
      </c>
      <c r="C23" s="14">
        <v>2.5000000000000001E-2</v>
      </c>
      <c r="D23" s="27">
        <f t="shared" si="0"/>
        <v>2</v>
      </c>
      <c r="E23" s="13">
        <f t="shared" si="1"/>
        <v>3.3619044740232813E-2</v>
      </c>
      <c r="I23" s="18"/>
      <c r="J23" s="7" t="s">
        <v>17</v>
      </c>
      <c r="K23" s="11">
        <v>3</v>
      </c>
      <c r="M23" s="18"/>
      <c r="N23" s="7" t="s">
        <v>17</v>
      </c>
      <c r="O23" s="11">
        <v>2422106</v>
      </c>
      <c r="Q23" s="7" t="s">
        <v>10</v>
      </c>
      <c r="R23" s="11">
        <v>5651542.9500000002</v>
      </c>
    </row>
    <row r="24" spans="2:18" x14ac:dyDescent="0.2">
      <c r="B24" t="s">
        <v>83</v>
      </c>
      <c r="C24" s="14">
        <v>1.2E-2</v>
      </c>
      <c r="D24" s="27">
        <f t="shared" si="0"/>
        <v>1</v>
      </c>
      <c r="E24" s="13">
        <f t="shared" si="1"/>
        <v>1.6809522370116407E-2</v>
      </c>
      <c r="I24" s="18"/>
      <c r="J24" s="7" t="s">
        <v>16</v>
      </c>
      <c r="K24" s="11">
        <v>6</v>
      </c>
      <c r="M24" s="18"/>
      <c r="N24" s="7" t="s">
        <v>16</v>
      </c>
      <c r="O24" s="11">
        <v>3521958</v>
      </c>
      <c r="Q24" s="7" t="s">
        <v>83</v>
      </c>
      <c r="R24" s="11">
        <v>3157062.85</v>
      </c>
    </row>
    <row r="25" spans="2:18" x14ac:dyDescent="0.2">
      <c r="B25" t="s">
        <v>29</v>
      </c>
      <c r="C25" s="14">
        <v>2E-3</v>
      </c>
      <c r="D25" s="27">
        <f t="shared" si="0"/>
        <v>1</v>
      </c>
      <c r="E25" s="13">
        <f t="shared" si="1"/>
        <v>1.2603394430765334E-2</v>
      </c>
      <c r="I25" s="18"/>
      <c r="J25" s="7" t="s">
        <v>82</v>
      </c>
      <c r="K25" s="11">
        <v>1</v>
      </c>
      <c r="M25" s="18"/>
      <c r="N25" s="7" t="s">
        <v>82</v>
      </c>
      <c r="O25" s="11">
        <v>1000000</v>
      </c>
      <c r="Q25" s="7" t="s">
        <v>29</v>
      </c>
      <c r="R25" s="11">
        <v>1749657.07</v>
      </c>
    </row>
    <row r="26" spans="2:18" x14ac:dyDescent="0.2">
      <c r="B26" t="s">
        <v>15</v>
      </c>
      <c r="C26" s="14">
        <v>1.4E-2</v>
      </c>
      <c r="D26" s="27">
        <f t="shared" si="0"/>
        <v>2</v>
      </c>
      <c r="E26" s="13">
        <f t="shared" si="1"/>
        <v>2.6735331848736044E-2</v>
      </c>
      <c r="I26" s="18"/>
      <c r="J26" s="7" t="s">
        <v>85</v>
      </c>
      <c r="K26" s="11">
        <v>17</v>
      </c>
      <c r="M26" s="18"/>
      <c r="N26" s="7" t="s">
        <v>85</v>
      </c>
      <c r="O26" s="11">
        <v>9489159.5999999996</v>
      </c>
      <c r="Q26" s="7" t="s">
        <v>15</v>
      </c>
      <c r="R26" s="11">
        <v>5822885.8300000001</v>
      </c>
    </row>
    <row r="27" spans="2:18" x14ac:dyDescent="0.2">
      <c r="B27" t="s">
        <v>27</v>
      </c>
      <c r="C27" s="14">
        <v>7.0000000000000001E-3</v>
      </c>
      <c r="D27" s="27">
        <f t="shared" si="0"/>
        <v>1</v>
      </c>
      <c r="E27" s="13">
        <f t="shared" si="1"/>
        <v>1.6809522370116407E-2</v>
      </c>
      <c r="I27" s="18"/>
      <c r="J27" s="7" t="s">
        <v>13</v>
      </c>
      <c r="K27" s="11">
        <v>6</v>
      </c>
      <c r="M27" s="18"/>
      <c r="N27" s="7" t="s">
        <v>13</v>
      </c>
      <c r="O27" s="11">
        <v>4709155.1500000004</v>
      </c>
      <c r="Q27" s="7" t="s">
        <v>27</v>
      </c>
      <c r="R27" s="11">
        <v>1085407.78</v>
      </c>
    </row>
    <row r="28" spans="2:18" x14ac:dyDescent="0.2">
      <c r="B28" t="s">
        <v>8</v>
      </c>
      <c r="C28" s="14">
        <v>8.9999999999999993E-3</v>
      </c>
      <c r="D28" s="27">
        <f t="shared" si="0"/>
        <v>2</v>
      </c>
      <c r="E28" s="13">
        <f t="shared" si="1"/>
        <v>1.677085408104664E-2</v>
      </c>
      <c r="I28" s="18"/>
      <c r="J28" s="7" t="s">
        <v>7</v>
      </c>
      <c r="K28" s="11">
        <v>3</v>
      </c>
      <c r="M28" s="18"/>
      <c r="N28" s="7" t="s">
        <v>7</v>
      </c>
      <c r="O28" s="11">
        <v>586730</v>
      </c>
      <c r="Q28" s="7" t="s">
        <v>8</v>
      </c>
      <c r="R28" s="11">
        <v>5487699.6200000001</v>
      </c>
    </row>
    <row r="29" spans="2:18" x14ac:dyDescent="0.2">
      <c r="B29" t="s">
        <v>26</v>
      </c>
      <c r="C29" s="14">
        <v>5.0000000000000001E-3</v>
      </c>
      <c r="D29" s="27">
        <f t="shared" si="0"/>
        <v>0</v>
      </c>
      <c r="E29" s="13">
        <f t="shared" si="1"/>
        <v>0</v>
      </c>
      <c r="G29" s="22"/>
      <c r="I29" s="18"/>
      <c r="J29" s="7" t="s">
        <v>25</v>
      </c>
      <c r="K29" s="11">
        <v>1</v>
      </c>
      <c r="M29" s="18"/>
      <c r="N29" s="7" t="s">
        <v>25</v>
      </c>
      <c r="O29" s="11">
        <v>999955</v>
      </c>
      <c r="Q29" s="7" t="s">
        <v>26</v>
      </c>
      <c r="R29" s="11">
        <v>1999756</v>
      </c>
    </row>
    <row r="30" spans="2:18" x14ac:dyDescent="0.2">
      <c r="B30" t="s">
        <v>93</v>
      </c>
      <c r="C30" s="14">
        <v>3.0000000000000001E-3</v>
      </c>
      <c r="D30" s="27">
        <f t="shared" si="0"/>
        <v>0</v>
      </c>
      <c r="E30" s="13">
        <f t="shared" si="1"/>
        <v>0</v>
      </c>
      <c r="G30" s="22"/>
      <c r="I30" s="18"/>
      <c r="J30" s="7" t="s">
        <v>21</v>
      </c>
      <c r="K30" s="11">
        <v>2</v>
      </c>
      <c r="M30" s="18"/>
      <c r="N30" s="7" t="s">
        <v>21</v>
      </c>
      <c r="O30" s="11">
        <v>425196</v>
      </c>
      <c r="Q30" s="7" t="s">
        <v>93</v>
      </c>
      <c r="R30" s="11">
        <v>3171444</v>
      </c>
    </row>
    <row r="31" spans="2:18" x14ac:dyDescent="0.2">
      <c r="B31" t="s">
        <v>89</v>
      </c>
      <c r="C31" s="14">
        <v>1.4999999999999999E-2</v>
      </c>
      <c r="D31" s="27">
        <f t="shared" si="0"/>
        <v>2</v>
      </c>
      <c r="E31" s="13">
        <f t="shared" si="1"/>
        <v>1.1850629223320216E-2</v>
      </c>
      <c r="G31" s="24"/>
      <c r="I31" s="18"/>
      <c r="J31" s="7" t="s">
        <v>77</v>
      </c>
      <c r="K31" s="11">
        <v>16</v>
      </c>
      <c r="M31" s="18"/>
      <c r="N31" s="7" t="s">
        <v>77</v>
      </c>
      <c r="O31" s="11">
        <v>10146567.52</v>
      </c>
      <c r="Q31" s="7" t="s">
        <v>89</v>
      </c>
      <c r="R31" s="11">
        <v>10470394.039999999</v>
      </c>
    </row>
    <row r="32" spans="2:18" x14ac:dyDescent="0.2">
      <c r="B32" t="s">
        <v>28</v>
      </c>
      <c r="C32" s="14">
        <v>2E-3</v>
      </c>
      <c r="D32" s="27">
        <f t="shared" si="0"/>
        <v>1</v>
      </c>
      <c r="E32" s="13">
        <f t="shared" si="1"/>
        <v>1.0085713422069844E-2</v>
      </c>
      <c r="I32" s="18"/>
      <c r="J32" s="7" t="s">
        <v>90</v>
      </c>
      <c r="K32" s="11">
        <v>4</v>
      </c>
      <c r="M32" s="18"/>
      <c r="N32" s="7" t="s">
        <v>90</v>
      </c>
      <c r="O32" s="11">
        <v>3077162</v>
      </c>
      <c r="Q32" s="7" t="s">
        <v>28</v>
      </c>
      <c r="R32" s="11">
        <v>600000</v>
      </c>
    </row>
    <row r="33" spans="2:18" x14ac:dyDescent="0.2">
      <c r="B33" t="s">
        <v>34</v>
      </c>
      <c r="C33" s="14">
        <v>4.0000000000000001E-3</v>
      </c>
      <c r="D33" s="27">
        <f t="shared" si="0"/>
        <v>1</v>
      </c>
      <c r="E33" s="13">
        <f t="shared" si="1"/>
        <v>2.3140714666068634E-3</v>
      </c>
      <c r="G33" s="23"/>
      <c r="I33" s="18"/>
      <c r="J33" s="7" t="s">
        <v>12</v>
      </c>
      <c r="K33" s="11">
        <v>1</v>
      </c>
      <c r="M33" s="18"/>
      <c r="N33" s="7" t="s">
        <v>12</v>
      </c>
      <c r="O33" s="11">
        <v>79340</v>
      </c>
      <c r="Q33" s="7" t="s">
        <v>34</v>
      </c>
      <c r="R33" s="11">
        <v>1137664.32</v>
      </c>
    </row>
    <row r="34" spans="2:18" x14ac:dyDescent="0.2">
      <c r="B34" t="s">
        <v>24</v>
      </c>
      <c r="C34" s="14">
        <v>2E-3</v>
      </c>
      <c r="D34" s="27">
        <f t="shared" si="0"/>
        <v>0</v>
      </c>
      <c r="E34" s="13">
        <f t="shared" si="1"/>
        <v>0</v>
      </c>
      <c r="I34" s="18"/>
      <c r="J34" s="7" t="s">
        <v>95</v>
      </c>
      <c r="K34" s="11">
        <v>3</v>
      </c>
      <c r="M34" s="18"/>
      <c r="N34" s="7" t="s">
        <v>95</v>
      </c>
      <c r="O34" s="11">
        <v>2447642</v>
      </c>
      <c r="Q34" s="7" t="s">
        <v>24</v>
      </c>
      <c r="R34" s="11">
        <v>1000000</v>
      </c>
    </row>
    <row r="35" spans="2:18" x14ac:dyDescent="0.2">
      <c r="B35" t="s">
        <v>6</v>
      </c>
      <c r="C35" s="14">
        <v>8.0000000000000002E-3</v>
      </c>
      <c r="D35" s="27">
        <f t="shared" si="0"/>
        <v>2</v>
      </c>
      <c r="E35" s="13">
        <f t="shared" si="1"/>
        <v>2.919338578348981E-2</v>
      </c>
      <c r="G35" s="22"/>
      <c r="I35" s="18"/>
      <c r="J35" s="7" t="s">
        <v>23</v>
      </c>
      <c r="K35" s="11">
        <v>5</v>
      </c>
      <c r="M35" s="18"/>
      <c r="N35" s="7" t="s">
        <v>23</v>
      </c>
      <c r="O35" s="11">
        <v>2845000</v>
      </c>
      <c r="Q35" s="7" t="s">
        <v>6</v>
      </c>
      <c r="R35" s="11">
        <v>8228748.7000000002</v>
      </c>
    </row>
    <row r="36" spans="2:18" x14ac:dyDescent="0.2">
      <c r="B36" t="s">
        <v>5</v>
      </c>
      <c r="C36" s="14">
        <v>5.0000000000000001E-3</v>
      </c>
      <c r="D36" s="27">
        <f t="shared" si="0"/>
        <v>1</v>
      </c>
      <c r="E36" s="13">
        <f t="shared" si="1"/>
        <v>9.6596214466515406E-3</v>
      </c>
      <c r="I36" s="18"/>
      <c r="J36" s="7" t="s">
        <v>10</v>
      </c>
      <c r="K36" s="11">
        <v>8</v>
      </c>
      <c r="M36" s="18"/>
      <c r="N36" s="7" t="s">
        <v>10</v>
      </c>
      <c r="O36" s="11">
        <v>3651542.95</v>
      </c>
      <c r="Q36" s="7" t="s">
        <v>5</v>
      </c>
      <c r="R36" s="11">
        <v>1925497.75</v>
      </c>
    </row>
    <row r="37" spans="2:18" x14ac:dyDescent="0.2">
      <c r="B37" t="s">
        <v>22</v>
      </c>
      <c r="C37" s="14">
        <v>3.5000000000000003E-2</v>
      </c>
      <c r="D37" s="27">
        <f t="shared" si="0"/>
        <v>2</v>
      </c>
      <c r="E37" s="13">
        <f t="shared" si="1"/>
        <v>2.0171419447949847E-2</v>
      </c>
      <c r="I37" s="18"/>
      <c r="J37" s="7" t="s">
        <v>83</v>
      </c>
      <c r="K37" s="11">
        <v>6</v>
      </c>
      <c r="M37" s="18"/>
      <c r="N37" s="7" t="s">
        <v>83</v>
      </c>
      <c r="O37" s="11">
        <v>2157062.85</v>
      </c>
      <c r="Q37" s="7" t="s">
        <v>22</v>
      </c>
      <c r="R37" s="11">
        <v>3752792.56</v>
      </c>
    </row>
    <row r="38" spans="2:18" x14ac:dyDescent="0.2">
      <c r="B38" t="s">
        <v>79</v>
      </c>
      <c r="C38" s="14">
        <v>7.8E-2</v>
      </c>
      <c r="D38" s="27">
        <f t="shared" si="0"/>
        <v>7</v>
      </c>
      <c r="E38" s="13">
        <f t="shared" si="1"/>
        <v>9.4641713307689807E-2</v>
      </c>
      <c r="G38" s="22"/>
      <c r="I38" s="18"/>
      <c r="J38" s="7" t="s">
        <v>29</v>
      </c>
      <c r="K38" s="11">
        <v>1</v>
      </c>
      <c r="M38" s="18"/>
      <c r="N38" s="7" t="s">
        <v>29</v>
      </c>
      <c r="O38" s="11">
        <v>999880</v>
      </c>
      <c r="Q38" s="7" t="s">
        <v>79</v>
      </c>
      <c r="R38" s="11">
        <v>16696218.5</v>
      </c>
    </row>
    <row r="39" spans="2:18" x14ac:dyDescent="0.2">
      <c r="B39" t="s">
        <v>19</v>
      </c>
      <c r="C39" s="14">
        <v>1.7999999999999999E-2</v>
      </c>
      <c r="D39" s="27">
        <f t="shared" si="0"/>
        <v>1</v>
      </c>
      <c r="E39" s="13">
        <f t="shared" si="1"/>
        <v>1.6737395903435488E-2</v>
      </c>
      <c r="I39" s="18"/>
      <c r="J39" s="7" t="s">
        <v>15</v>
      </c>
      <c r="K39" s="11">
        <v>7</v>
      </c>
      <c r="M39" s="18"/>
      <c r="N39" s="7" t="s">
        <v>15</v>
      </c>
      <c r="O39" s="11">
        <v>4232398.53</v>
      </c>
      <c r="Q39" s="7" t="s">
        <v>19</v>
      </c>
      <c r="R39" s="11">
        <v>6398242.8300000001</v>
      </c>
    </row>
    <row r="40" spans="2:18" x14ac:dyDescent="0.2">
      <c r="B40" t="s">
        <v>20</v>
      </c>
      <c r="C40" s="14">
        <v>6.0000000000000001E-3</v>
      </c>
      <c r="D40" s="27">
        <f t="shared" si="0"/>
        <v>1</v>
      </c>
      <c r="E40" s="13">
        <f t="shared" si="1"/>
        <v>1.6742702837742957E-2</v>
      </c>
      <c r="I40" s="18"/>
      <c r="J40" s="7" t="s">
        <v>8</v>
      </c>
      <c r="K40" s="11">
        <v>6</v>
      </c>
      <c r="M40" s="18"/>
      <c r="N40" s="7" t="s">
        <v>8</v>
      </c>
      <c r="O40" s="11">
        <v>4490000</v>
      </c>
      <c r="Q40" s="7" t="s">
        <v>20</v>
      </c>
      <c r="R40" s="11">
        <v>1996024.9</v>
      </c>
    </row>
    <row r="41" spans="2:18" x14ac:dyDescent="0.2">
      <c r="B41" t="s">
        <v>18</v>
      </c>
      <c r="C41" s="14">
        <v>1.7000000000000001E-2</v>
      </c>
      <c r="D41" s="27">
        <f t="shared" si="0"/>
        <v>1</v>
      </c>
      <c r="E41" s="13">
        <f t="shared" si="1"/>
        <v>2.1011768486466549E-3</v>
      </c>
      <c r="I41" s="18"/>
      <c r="J41" s="7" t="s">
        <v>26</v>
      </c>
      <c r="K41" s="11">
        <v>2</v>
      </c>
      <c r="M41" s="18"/>
      <c r="N41" s="7" t="s">
        <v>26</v>
      </c>
      <c r="O41" s="11">
        <v>1999756</v>
      </c>
      <c r="Q41" s="7" t="s">
        <v>18</v>
      </c>
      <c r="R41" s="11">
        <v>4009218.2</v>
      </c>
    </row>
    <row r="42" spans="2:18" x14ac:dyDescent="0.2">
      <c r="B42" t="s">
        <v>94</v>
      </c>
      <c r="C42" s="14">
        <v>1.9E-2</v>
      </c>
      <c r="D42" s="27">
        <f t="shared" si="0"/>
        <v>2</v>
      </c>
      <c r="E42" s="13">
        <f t="shared" si="1"/>
        <v>2.2860950423358315E-2</v>
      </c>
      <c r="I42" s="18"/>
      <c r="J42" s="7" t="s">
        <v>93</v>
      </c>
      <c r="K42" s="11">
        <v>4</v>
      </c>
      <c r="M42" s="18"/>
      <c r="N42" s="7" t="s">
        <v>93</v>
      </c>
      <c r="O42" s="11">
        <v>3171444</v>
      </c>
      <c r="Q42" s="7" t="s">
        <v>94</v>
      </c>
      <c r="R42" s="11">
        <v>5069173.76</v>
      </c>
    </row>
    <row r="43" spans="2:18" x14ac:dyDescent="0.2">
      <c r="B43" t="s">
        <v>4</v>
      </c>
      <c r="C43" s="14">
        <v>2E-3</v>
      </c>
      <c r="D43" s="27">
        <f t="shared" si="0"/>
        <v>0</v>
      </c>
      <c r="E43" s="13">
        <f t="shared" si="1"/>
        <v>0</v>
      </c>
      <c r="I43" s="18"/>
      <c r="J43" s="7" t="s">
        <v>89</v>
      </c>
      <c r="K43" s="11">
        <v>12</v>
      </c>
      <c r="M43" s="18"/>
      <c r="N43" s="7" t="s">
        <v>89</v>
      </c>
      <c r="O43" s="11">
        <v>8890799.0399999991</v>
      </c>
      <c r="Q43" s="7" t="s">
        <v>4</v>
      </c>
      <c r="R43" s="11">
        <v>329840</v>
      </c>
    </row>
    <row r="44" spans="2:18" x14ac:dyDescent="0.2">
      <c r="B44" t="s">
        <v>91</v>
      </c>
      <c r="C44" s="14">
        <v>2E-3</v>
      </c>
      <c r="D44" s="27">
        <f t="shared" si="0"/>
        <v>0</v>
      </c>
      <c r="E44" s="13">
        <f t="shared" si="1"/>
        <v>0</v>
      </c>
      <c r="I44" s="18"/>
      <c r="J44" s="7" t="s">
        <v>34</v>
      </c>
      <c r="K44" s="11">
        <v>1</v>
      </c>
      <c r="M44" s="18"/>
      <c r="N44" s="7" t="s">
        <v>34</v>
      </c>
      <c r="O44" s="11">
        <v>1000000</v>
      </c>
      <c r="Q44" s="7" t="s">
        <v>91</v>
      </c>
      <c r="R44" s="11">
        <v>1033795.01</v>
      </c>
    </row>
    <row r="45" spans="2:18" x14ac:dyDescent="0.2">
      <c r="B45" t="s">
        <v>92</v>
      </c>
      <c r="C45" s="14">
        <v>8.0000000000000002E-3</v>
      </c>
      <c r="D45" s="27">
        <f t="shared" si="0"/>
        <v>1</v>
      </c>
      <c r="E45" s="13">
        <f t="shared" si="1"/>
        <v>1.6809522370116407E-2</v>
      </c>
      <c r="I45" s="18"/>
      <c r="J45" s="7" t="s">
        <v>24</v>
      </c>
      <c r="K45" s="11">
        <v>1</v>
      </c>
      <c r="M45" s="18"/>
      <c r="N45" s="7" t="s">
        <v>24</v>
      </c>
      <c r="O45" s="11">
        <v>1000000</v>
      </c>
      <c r="Q45" s="7" t="s">
        <v>92</v>
      </c>
      <c r="R45" s="11">
        <v>3607571</v>
      </c>
    </row>
    <row r="46" spans="2:18" x14ac:dyDescent="0.2">
      <c r="B46" t="s">
        <v>31</v>
      </c>
      <c r="C46" s="14">
        <v>2E-3</v>
      </c>
      <c r="D46" s="27">
        <f t="shared" si="0"/>
        <v>0</v>
      </c>
      <c r="E46" s="13">
        <f t="shared" si="1"/>
        <v>0</v>
      </c>
      <c r="I46" s="18"/>
      <c r="J46" s="7" t="s">
        <v>6</v>
      </c>
      <c r="K46" s="11">
        <v>8</v>
      </c>
      <c r="M46" s="18"/>
      <c r="N46" s="7" t="s">
        <v>6</v>
      </c>
      <c r="O46" s="11">
        <v>6492031.5499999998</v>
      </c>
      <c r="Q46" s="7" t="s">
        <v>31</v>
      </c>
      <c r="R46" s="11">
        <v>324419</v>
      </c>
    </row>
    <row r="47" spans="2:18" x14ac:dyDescent="0.2">
      <c r="B47" t="s">
        <v>87</v>
      </c>
      <c r="C47" s="14">
        <v>1.4999999999999999E-2</v>
      </c>
      <c r="D47" s="27">
        <f t="shared" si="0"/>
        <v>1</v>
      </c>
      <c r="E47" s="13">
        <f t="shared" si="1"/>
        <v>1.6809522370116407E-2</v>
      </c>
      <c r="I47" s="18"/>
      <c r="J47" s="7" t="s">
        <v>5</v>
      </c>
      <c r="K47" s="11">
        <v>2</v>
      </c>
      <c r="M47" s="18"/>
      <c r="N47" s="7" t="s">
        <v>5</v>
      </c>
      <c r="O47" s="11">
        <v>1350846</v>
      </c>
      <c r="Q47" s="7" t="s">
        <v>87</v>
      </c>
      <c r="R47" s="11">
        <v>8112373</v>
      </c>
    </row>
    <row r="48" spans="2:18" x14ac:dyDescent="0.2">
      <c r="B48" t="s">
        <v>81</v>
      </c>
      <c r="C48" s="14">
        <v>7.2999999999999995E-2</v>
      </c>
      <c r="D48" s="27">
        <f t="shared" si="0"/>
        <v>7</v>
      </c>
      <c r="E48" s="13">
        <f t="shared" si="1"/>
        <v>6.9203624914060652E-2</v>
      </c>
      <c r="I48" s="18"/>
      <c r="J48" s="7" t="s">
        <v>22</v>
      </c>
      <c r="K48" s="11">
        <v>4</v>
      </c>
      <c r="M48" s="18"/>
      <c r="N48" s="7" t="s">
        <v>22</v>
      </c>
      <c r="O48" s="11">
        <v>2552793</v>
      </c>
      <c r="Q48" s="7" t="s">
        <v>81</v>
      </c>
      <c r="R48" s="11">
        <v>16997972.130000003</v>
      </c>
    </row>
    <row r="49" spans="2:18" x14ac:dyDescent="0.2">
      <c r="B49" t="s">
        <v>68</v>
      </c>
      <c r="C49" s="14">
        <v>2E-3</v>
      </c>
      <c r="D49" s="27">
        <f t="shared" si="0"/>
        <v>0</v>
      </c>
      <c r="E49" s="13">
        <f t="shared" si="1"/>
        <v>0</v>
      </c>
      <c r="I49" s="18"/>
      <c r="J49" s="7" t="s">
        <v>79</v>
      </c>
      <c r="K49" s="11">
        <v>18</v>
      </c>
      <c r="M49" s="18"/>
      <c r="N49" s="7" t="s">
        <v>79</v>
      </c>
      <c r="O49" s="11">
        <v>9092882.4499999993</v>
      </c>
      <c r="Q49" s="7" t="s">
        <v>86</v>
      </c>
      <c r="R49" s="11">
        <v>8613635</v>
      </c>
    </row>
    <row r="50" spans="2:18" x14ac:dyDescent="0.2">
      <c r="B50" t="s">
        <v>86</v>
      </c>
      <c r="C50" s="14">
        <v>1.2999999999999999E-2</v>
      </c>
      <c r="D50" s="27">
        <f t="shared" si="0"/>
        <v>1</v>
      </c>
      <c r="E50" s="13">
        <f t="shared" si="1"/>
        <v>9.4410346201311401E-3</v>
      </c>
      <c r="I50" s="18"/>
      <c r="J50" s="7" t="s">
        <v>19</v>
      </c>
      <c r="K50" s="11">
        <v>11</v>
      </c>
      <c r="M50" s="18"/>
      <c r="N50" s="7" t="s">
        <v>19</v>
      </c>
      <c r="O50" s="11">
        <v>5402533.6399999997</v>
      </c>
      <c r="Q50" s="7" t="s">
        <v>14</v>
      </c>
      <c r="R50" s="11">
        <v>773269.12</v>
      </c>
    </row>
    <row r="51" spans="2:18" x14ac:dyDescent="0.2">
      <c r="B51" t="s">
        <v>14</v>
      </c>
      <c r="C51" s="14">
        <v>1E-3</v>
      </c>
      <c r="D51" s="27">
        <f t="shared" si="0"/>
        <v>0</v>
      </c>
      <c r="E51" s="13">
        <f t="shared" si="1"/>
        <v>0</v>
      </c>
      <c r="I51" s="18"/>
      <c r="J51" s="7" t="s">
        <v>20</v>
      </c>
      <c r="K51" s="11">
        <v>1</v>
      </c>
      <c r="M51" s="18"/>
      <c r="N51" s="7" t="s">
        <v>20</v>
      </c>
      <c r="O51" s="11">
        <v>1000000</v>
      </c>
      <c r="Q51" s="7" t="s">
        <v>84</v>
      </c>
      <c r="R51" s="11">
        <v>6085889.4000000004</v>
      </c>
    </row>
    <row r="52" spans="2:18" x14ac:dyDescent="0.2">
      <c r="B52" t="s">
        <v>84</v>
      </c>
      <c r="C52" s="14">
        <v>2.5999999999999999E-2</v>
      </c>
      <c r="D52" s="27">
        <f t="shared" si="0"/>
        <v>2</v>
      </c>
      <c r="E52" s="13">
        <f t="shared" si="1"/>
        <v>2.0025863104223426E-2</v>
      </c>
      <c r="I52" s="18"/>
      <c r="J52" s="7" t="s">
        <v>18</v>
      </c>
      <c r="K52" s="11">
        <v>6</v>
      </c>
      <c r="M52" s="18"/>
      <c r="N52" s="7" t="s">
        <v>18</v>
      </c>
      <c r="O52" s="11">
        <v>2606213</v>
      </c>
      <c r="Q52" s="7" t="s">
        <v>11</v>
      </c>
      <c r="R52" s="11">
        <v>2473497</v>
      </c>
    </row>
    <row r="53" spans="2:18" x14ac:dyDescent="0.2">
      <c r="B53" t="s">
        <v>11</v>
      </c>
      <c r="C53" s="14">
        <v>8.0000000000000002E-3</v>
      </c>
      <c r="D53" s="27">
        <f t="shared" si="0"/>
        <v>1</v>
      </c>
      <c r="E53" s="13">
        <f t="shared" si="1"/>
        <v>1.6809522370116407E-2</v>
      </c>
      <c r="G53" s="23"/>
      <c r="I53" s="18"/>
      <c r="J53" s="7" t="s">
        <v>94</v>
      </c>
      <c r="K53" s="11">
        <v>8</v>
      </c>
      <c r="M53" s="18"/>
      <c r="N53" s="7" t="s">
        <v>94</v>
      </c>
      <c r="O53" s="11">
        <v>3097382.76</v>
      </c>
      <c r="Q53" s="7" t="s">
        <v>3</v>
      </c>
      <c r="R53" s="11">
        <v>2239898</v>
      </c>
    </row>
    <row r="54" spans="2:18" x14ac:dyDescent="0.2">
      <c r="B54" t="s">
        <v>3</v>
      </c>
      <c r="C54" s="14">
        <v>4.0000000000000001E-3</v>
      </c>
      <c r="D54" s="27">
        <f t="shared" si="0"/>
        <v>1</v>
      </c>
      <c r="E54" s="13">
        <f t="shared" si="1"/>
        <v>4.2415467796514733E-3</v>
      </c>
      <c r="I54" s="18"/>
      <c r="J54" s="7" t="s">
        <v>4</v>
      </c>
      <c r="K54" s="11">
        <v>1</v>
      </c>
      <c r="M54" s="18"/>
      <c r="N54" s="7" t="s">
        <v>4</v>
      </c>
      <c r="O54" s="11">
        <v>329840</v>
      </c>
      <c r="Q54" s="8" t="s">
        <v>58</v>
      </c>
      <c r="R54" s="12">
        <v>241313332.60999995</v>
      </c>
    </row>
    <row r="55" spans="2:18" x14ac:dyDescent="0.2">
      <c r="B55" t="s">
        <v>32</v>
      </c>
      <c r="C55" s="14">
        <v>2E-3</v>
      </c>
      <c r="D55" s="27">
        <f t="shared" si="0"/>
        <v>0</v>
      </c>
      <c r="E55" s="13">
        <f t="shared" si="1"/>
        <v>0</v>
      </c>
      <c r="I55" s="18"/>
      <c r="J55" s="7" t="s">
        <v>91</v>
      </c>
      <c r="K55" s="11">
        <v>3</v>
      </c>
      <c r="M55" s="18"/>
      <c r="N55" s="7" t="s">
        <v>91</v>
      </c>
      <c r="O55" s="11">
        <v>1033795.01</v>
      </c>
    </row>
    <row r="56" spans="2:18" x14ac:dyDescent="0.2">
      <c r="D56">
        <f>SUM(D4:D55)</f>
        <v>85</v>
      </c>
      <c r="I56" s="18"/>
      <c r="J56" s="7" t="s">
        <v>92</v>
      </c>
      <c r="K56" s="11">
        <v>5</v>
      </c>
      <c r="M56" s="18"/>
      <c r="N56" s="7" t="s">
        <v>92</v>
      </c>
      <c r="O56" s="11">
        <v>2607571</v>
      </c>
    </row>
    <row r="57" spans="2:18" x14ac:dyDescent="0.2">
      <c r="I57" s="18"/>
      <c r="J57" s="7" t="s">
        <v>31</v>
      </c>
      <c r="K57" s="11">
        <v>1</v>
      </c>
      <c r="M57" s="18"/>
      <c r="N57" s="7" t="s">
        <v>31</v>
      </c>
      <c r="O57" s="11">
        <v>324419</v>
      </c>
    </row>
    <row r="58" spans="2:18" x14ac:dyDescent="0.2">
      <c r="I58" s="18"/>
      <c r="J58" s="7" t="s">
        <v>87</v>
      </c>
      <c r="K58" s="11">
        <v>9</v>
      </c>
      <c r="M58" s="18"/>
      <c r="N58" s="7" t="s">
        <v>87</v>
      </c>
      <c r="O58" s="11">
        <v>6012373</v>
      </c>
    </row>
    <row r="59" spans="2:18" x14ac:dyDescent="0.2">
      <c r="I59" s="18"/>
      <c r="J59" s="7" t="s">
        <v>81</v>
      </c>
      <c r="K59" s="11">
        <v>18</v>
      </c>
      <c r="M59" s="18"/>
      <c r="N59" s="7" t="s">
        <v>81</v>
      </c>
      <c r="O59" s="11">
        <v>11389226.25</v>
      </c>
    </row>
    <row r="60" spans="2:18" x14ac:dyDescent="0.2">
      <c r="I60" s="18"/>
      <c r="J60" s="7" t="s">
        <v>86</v>
      </c>
      <c r="K60" s="11">
        <v>10</v>
      </c>
      <c r="M60" s="18"/>
      <c r="N60" s="7" t="s">
        <v>86</v>
      </c>
      <c r="O60" s="11">
        <v>7866987</v>
      </c>
    </row>
    <row r="61" spans="2:18" x14ac:dyDescent="0.2">
      <c r="I61" s="18"/>
      <c r="J61" s="7" t="s">
        <v>14</v>
      </c>
      <c r="K61" s="11">
        <v>2</v>
      </c>
      <c r="M61" s="18"/>
      <c r="N61" s="7" t="s">
        <v>14</v>
      </c>
      <c r="O61" s="11">
        <v>773269.12</v>
      </c>
    </row>
    <row r="62" spans="2:18" x14ac:dyDescent="0.2">
      <c r="I62" s="18"/>
      <c r="J62" s="7" t="s">
        <v>84</v>
      </c>
      <c r="K62" s="11">
        <v>7</v>
      </c>
      <c r="M62" s="18"/>
      <c r="N62" s="7" t="s">
        <v>84</v>
      </c>
      <c r="O62" s="11">
        <v>4894549</v>
      </c>
    </row>
    <row r="63" spans="2:18" x14ac:dyDescent="0.2">
      <c r="I63" s="18"/>
      <c r="J63" s="7" t="s">
        <v>11</v>
      </c>
      <c r="K63" s="11">
        <v>3</v>
      </c>
      <c r="M63" s="18"/>
      <c r="N63" s="7" t="s">
        <v>11</v>
      </c>
      <c r="O63" s="11">
        <v>1473497</v>
      </c>
    </row>
    <row r="64" spans="2:18" x14ac:dyDescent="0.2">
      <c r="I64" s="18"/>
      <c r="J64" s="7" t="s">
        <v>3</v>
      </c>
      <c r="K64" s="11">
        <v>4</v>
      </c>
      <c r="M64" s="18"/>
      <c r="N64" s="7" t="s">
        <v>3</v>
      </c>
      <c r="O64" s="11">
        <v>987568</v>
      </c>
    </row>
    <row r="65" spans="9:17" x14ac:dyDescent="0.2">
      <c r="I65" s="5" t="s">
        <v>52</v>
      </c>
      <c r="J65" s="17"/>
      <c r="K65" s="10">
        <v>276</v>
      </c>
      <c r="M65" s="5" t="s">
        <v>52</v>
      </c>
      <c r="N65" s="17"/>
      <c r="O65" s="10">
        <v>166769011.75</v>
      </c>
      <c r="P65" t="s">
        <v>54</v>
      </c>
      <c r="Q65" t="s">
        <v>55</v>
      </c>
    </row>
    <row r="66" spans="9:17" x14ac:dyDescent="0.2">
      <c r="I66" s="5" t="s">
        <v>1</v>
      </c>
      <c r="J66" s="5" t="s">
        <v>9</v>
      </c>
      <c r="K66" s="10">
        <v>1</v>
      </c>
      <c r="M66" s="5" t="s">
        <v>1</v>
      </c>
      <c r="N66" s="5" t="s">
        <v>9</v>
      </c>
      <c r="O66" s="10">
        <v>363570.55</v>
      </c>
      <c r="P66" s="16">
        <v>363570.55</v>
      </c>
      <c r="Q66" s="26">
        <f>P66/$P$107</f>
        <v>6.1114472933405254E-3</v>
      </c>
    </row>
    <row r="67" spans="9:17" x14ac:dyDescent="0.2">
      <c r="I67" s="18"/>
      <c r="J67" s="7" t="s">
        <v>80</v>
      </c>
      <c r="K67" s="11">
        <v>1</v>
      </c>
      <c r="M67" s="18"/>
      <c r="N67" s="7" t="s">
        <v>80</v>
      </c>
      <c r="O67" s="11">
        <v>600120</v>
      </c>
      <c r="P67" s="19">
        <v>600120</v>
      </c>
      <c r="Q67" s="26">
        <f t="shared" ref="Q67:Q105" si="2">P67/$P$107</f>
        <v>1.0087730564754259E-2</v>
      </c>
    </row>
    <row r="68" spans="9:17" x14ac:dyDescent="0.2">
      <c r="I68" s="18"/>
      <c r="J68" s="7" t="s">
        <v>88</v>
      </c>
      <c r="K68" s="11">
        <v>2</v>
      </c>
      <c r="M68" s="18"/>
      <c r="N68" s="7" t="s">
        <v>88</v>
      </c>
      <c r="O68" s="11">
        <v>1423046.87</v>
      </c>
      <c r="P68" s="19">
        <v>1423046.87</v>
      </c>
      <c r="Q68" s="26">
        <f t="shared" si="2"/>
        <v>2.3920738194989136E-2</v>
      </c>
    </row>
    <row r="69" spans="9:17" x14ac:dyDescent="0.2">
      <c r="I69" s="18"/>
      <c r="J69" s="7" t="s">
        <v>78</v>
      </c>
      <c r="K69" s="11">
        <v>17</v>
      </c>
      <c r="M69" s="18"/>
      <c r="N69" s="7" t="s">
        <v>78</v>
      </c>
      <c r="O69" s="11">
        <v>12394349.27</v>
      </c>
      <c r="P69" s="19">
        <v>12394349.27</v>
      </c>
      <c r="Q69" s="26">
        <f>P69/$P$107</f>
        <v>0.20834309131710096</v>
      </c>
    </row>
    <row r="70" spans="9:17" x14ac:dyDescent="0.2">
      <c r="I70" s="18"/>
      <c r="J70" s="7" t="s">
        <v>17</v>
      </c>
      <c r="K70" s="11">
        <v>1</v>
      </c>
      <c r="M70" s="18"/>
      <c r="N70" s="7" t="s">
        <v>17</v>
      </c>
      <c r="O70" s="11">
        <v>933588</v>
      </c>
      <c r="P70" s="19">
        <v>933588</v>
      </c>
      <c r="Q70" s="26">
        <f t="shared" si="2"/>
        <v>1.5693168370472237E-2</v>
      </c>
    </row>
    <row r="71" spans="9:17" x14ac:dyDescent="0.2">
      <c r="I71" s="18"/>
      <c r="J71" s="7" t="s">
        <v>16</v>
      </c>
      <c r="K71" s="11">
        <v>1</v>
      </c>
      <c r="M71" s="18"/>
      <c r="N71" s="7" t="s">
        <v>16</v>
      </c>
      <c r="O71" s="11">
        <v>349389</v>
      </c>
      <c r="P71" s="19">
        <v>349389</v>
      </c>
      <c r="Q71" s="26">
        <f t="shared" si="2"/>
        <v>5.8730622113726009E-3</v>
      </c>
    </row>
    <row r="72" spans="9:17" x14ac:dyDescent="0.2">
      <c r="I72" s="18"/>
      <c r="J72" s="7" t="s">
        <v>82</v>
      </c>
      <c r="K72" s="11">
        <v>1</v>
      </c>
      <c r="M72" s="18"/>
      <c r="N72" s="7" t="s">
        <v>82</v>
      </c>
      <c r="O72" s="11">
        <v>999999</v>
      </c>
      <c r="P72" s="19">
        <v>999999</v>
      </c>
      <c r="Q72" s="26">
        <f t="shared" si="2"/>
        <v>1.6809505560594035E-2</v>
      </c>
    </row>
    <row r="73" spans="9:17" x14ac:dyDescent="0.2">
      <c r="I73" s="18"/>
      <c r="J73" s="7" t="s">
        <v>85</v>
      </c>
      <c r="K73" s="11">
        <v>6</v>
      </c>
      <c r="M73" s="18"/>
      <c r="N73" s="7" t="s">
        <v>85</v>
      </c>
      <c r="O73" s="11">
        <v>5502037.8900000006</v>
      </c>
      <c r="P73" s="19">
        <v>5502037.8900000006</v>
      </c>
      <c r="Q73" s="26">
        <f t="shared" si="2"/>
        <v>9.2486628993183079E-2</v>
      </c>
    </row>
    <row r="74" spans="9:17" x14ac:dyDescent="0.2">
      <c r="I74" s="18"/>
      <c r="J74" s="7" t="s">
        <v>13</v>
      </c>
      <c r="K74" s="11">
        <v>1</v>
      </c>
      <c r="M74" s="18"/>
      <c r="N74" s="7" t="s">
        <v>13</v>
      </c>
      <c r="O74" s="11">
        <v>623553.88</v>
      </c>
      <c r="P74" s="19">
        <v>623553.88</v>
      </c>
      <c r="Q74" s="26">
        <f t="shared" si="2"/>
        <v>1.0481642894832882E-2</v>
      </c>
    </row>
    <row r="75" spans="9:17" x14ac:dyDescent="0.2">
      <c r="I75" s="18"/>
      <c r="J75" s="7" t="s">
        <v>7</v>
      </c>
      <c r="K75" s="11">
        <v>1</v>
      </c>
      <c r="M75" s="18"/>
      <c r="N75" s="7" t="s">
        <v>7</v>
      </c>
      <c r="O75" s="11">
        <v>610000.24</v>
      </c>
      <c r="P75" s="19">
        <v>610000.24</v>
      </c>
      <c r="Q75" s="26">
        <f t="shared" si="2"/>
        <v>1.0253812680056377E-2</v>
      </c>
    </row>
    <row r="76" spans="9:17" x14ac:dyDescent="0.2">
      <c r="I76" s="18"/>
      <c r="J76" s="7" t="s">
        <v>25</v>
      </c>
      <c r="K76" s="11">
        <v>1</v>
      </c>
      <c r="M76" s="18"/>
      <c r="N76" s="7" t="s">
        <v>25</v>
      </c>
      <c r="O76" s="11">
        <v>242655</v>
      </c>
      <c r="P76" s="19">
        <v>242655</v>
      </c>
      <c r="Q76" s="26">
        <f t="shared" si="2"/>
        <v>4.0789146507205967E-3</v>
      </c>
    </row>
    <row r="77" spans="9:17" x14ac:dyDescent="0.2">
      <c r="I77" s="18"/>
      <c r="J77" s="7" t="s">
        <v>21</v>
      </c>
      <c r="K77" s="11">
        <v>1</v>
      </c>
      <c r="M77" s="18"/>
      <c r="N77" s="7" t="s">
        <v>21</v>
      </c>
      <c r="O77" s="11">
        <v>300489.8</v>
      </c>
      <c r="P77" s="19">
        <v>300489.8</v>
      </c>
      <c r="Q77" s="26">
        <f t="shared" si="2"/>
        <v>5.0510900150918048E-3</v>
      </c>
    </row>
    <row r="78" spans="9:17" x14ac:dyDescent="0.2">
      <c r="I78" s="18"/>
      <c r="J78" s="7" t="s">
        <v>77</v>
      </c>
      <c r="K78" s="11">
        <v>2</v>
      </c>
      <c r="M78" s="18"/>
      <c r="N78" s="7" t="s">
        <v>77</v>
      </c>
      <c r="O78" s="11">
        <v>1159122</v>
      </c>
      <c r="P78" s="19">
        <v>1159122</v>
      </c>
      <c r="Q78" s="26">
        <f t="shared" si="2"/>
        <v>1.948428718869407E-2</v>
      </c>
    </row>
    <row r="79" spans="9:17" x14ac:dyDescent="0.2">
      <c r="I79" s="18"/>
      <c r="J79" s="7" t="s">
        <v>90</v>
      </c>
      <c r="K79" s="11">
        <v>1</v>
      </c>
      <c r="M79" s="18"/>
      <c r="N79" s="7" t="s">
        <v>90</v>
      </c>
      <c r="O79" s="11">
        <v>638512.77</v>
      </c>
      <c r="P79" s="19">
        <v>638512.77</v>
      </c>
      <c r="Q79" s="26">
        <f t="shared" si="2"/>
        <v>1.0733094690919993E-2</v>
      </c>
    </row>
    <row r="80" spans="9:17" x14ac:dyDescent="0.2">
      <c r="I80" s="18"/>
      <c r="J80" s="7" t="s">
        <v>12</v>
      </c>
      <c r="K80" s="11">
        <v>1</v>
      </c>
      <c r="M80" s="18"/>
      <c r="N80" s="7" t="s">
        <v>12</v>
      </c>
      <c r="O80" s="11">
        <v>600000.43999999994</v>
      </c>
      <c r="P80" s="19">
        <v>600000.43999999994</v>
      </c>
      <c r="Q80" s="26">
        <f t="shared" si="2"/>
        <v>1.0085720818259687E-2</v>
      </c>
    </row>
    <row r="81" spans="9:17" x14ac:dyDescent="0.2">
      <c r="I81" s="18"/>
      <c r="J81" s="7" t="s">
        <v>95</v>
      </c>
      <c r="K81" s="11">
        <v>1</v>
      </c>
      <c r="M81" s="18"/>
      <c r="N81" s="7" t="s">
        <v>95</v>
      </c>
      <c r="O81" s="11">
        <v>784202.48</v>
      </c>
      <c r="P81" s="19">
        <v>784202.48</v>
      </c>
      <c r="Q81" s="26">
        <f t="shared" si="2"/>
        <v>1.3182069130260763E-2</v>
      </c>
    </row>
    <row r="82" spans="9:17" x14ac:dyDescent="0.2">
      <c r="I82" s="18"/>
      <c r="J82" s="7" t="s">
        <v>23</v>
      </c>
      <c r="K82" s="11">
        <v>2</v>
      </c>
      <c r="M82" s="18"/>
      <c r="N82" s="7" t="s">
        <v>23</v>
      </c>
      <c r="O82" s="11">
        <v>1444235.5</v>
      </c>
      <c r="P82" s="19">
        <v>1444235.5</v>
      </c>
      <c r="Q82" s="26">
        <f t="shared" si="2"/>
        <v>2.4276908944966254E-2</v>
      </c>
    </row>
    <row r="83" spans="9:17" x14ac:dyDescent="0.2">
      <c r="I83" s="18"/>
      <c r="J83" s="7" t="s">
        <v>10</v>
      </c>
      <c r="K83" s="11">
        <v>2</v>
      </c>
      <c r="M83" s="18"/>
      <c r="N83" s="7" t="s">
        <v>10</v>
      </c>
      <c r="O83" s="11">
        <v>2000000</v>
      </c>
      <c r="P83" s="19">
        <v>2000000</v>
      </c>
      <c r="Q83" s="26">
        <f t="shared" si="2"/>
        <v>3.3619044740232813E-2</v>
      </c>
    </row>
    <row r="84" spans="9:17" x14ac:dyDescent="0.2">
      <c r="I84" s="18"/>
      <c r="J84" s="7" t="s">
        <v>83</v>
      </c>
      <c r="K84" s="11">
        <v>1</v>
      </c>
      <c r="M84" s="18"/>
      <c r="N84" s="7" t="s">
        <v>83</v>
      </c>
      <c r="O84" s="11">
        <v>1000000</v>
      </c>
      <c r="P84" s="19">
        <v>1000000</v>
      </c>
      <c r="Q84" s="26">
        <f t="shared" si="2"/>
        <v>1.6809522370116407E-2</v>
      </c>
    </row>
    <row r="85" spans="9:17" x14ac:dyDescent="0.2">
      <c r="I85" s="18"/>
      <c r="J85" s="7" t="s">
        <v>29</v>
      </c>
      <c r="K85" s="11">
        <v>1</v>
      </c>
      <c r="M85" s="18"/>
      <c r="N85" s="7" t="s">
        <v>29</v>
      </c>
      <c r="O85" s="11">
        <v>749777.07</v>
      </c>
      <c r="P85" s="19">
        <v>749777.07</v>
      </c>
      <c r="Q85" s="26">
        <f t="shared" si="2"/>
        <v>1.2603394430765334E-2</v>
      </c>
    </row>
    <row r="86" spans="9:17" x14ac:dyDescent="0.2">
      <c r="I86" s="18"/>
      <c r="J86" s="7" t="s">
        <v>15</v>
      </c>
      <c r="K86" s="11">
        <v>2</v>
      </c>
      <c r="M86" s="18"/>
      <c r="N86" s="7" t="s">
        <v>15</v>
      </c>
      <c r="O86" s="11">
        <v>1590487.3</v>
      </c>
      <c r="P86" s="19">
        <v>1590487.3</v>
      </c>
      <c r="Q86" s="26">
        <f t="shared" si="2"/>
        <v>2.6735331848736044E-2</v>
      </c>
    </row>
    <row r="87" spans="9:17" x14ac:dyDescent="0.2">
      <c r="I87" s="18"/>
      <c r="J87" s="7" t="s">
        <v>27</v>
      </c>
      <c r="K87" s="11">
        <v>1</v>
      </c>
      <c r="M87" s="18"/>
      <c r="N87" s="7" t="s">
        <v>27</v>
      </c>
      <c r="O87" s="11">
        <v>1000000</v>
      </c>
      <c r="P87" s="19">
        <v>1000000</v>
      </c>
      <c r="Q87" s="26">
        <f t="shared" si="2"/>
        <v>1.6809522370116407E-2</v>
      </c>
    </row>
    <row r="88" spans="9:17" x14ac:dyDescent="0.2">
      <c r="I88" s="18"/>
      <c r="J88" s="7" t="s">
        <v>8</v>
      </c>
      <c r="K88" s="11">
        <v>2</v>
      </c>
      <c r="M88" s="18"/>
      <c r="N88" s="7" t="s">
        <v>8</v>
      </c>
      <c r="O88" s="11">
        <v>997699.62</v>
      </c>
      <c r="P88" s="19">
        <v>997699.62</v>
      </c>
      <c r="Q88" s="26">
        <f t="shared" si="2"/>
        <v>1.677085408104664E-2</v>
      </c>
    </row>
    <row r="89" spans="9:17" x14ac:dyDescent="0.2">
      <c r="I89" s="18"/>
      <c r="J89" s="7" t="s">
        <v>89</v>
      </c>
      <c r="K89" s="11">
        <v>2</v>
      </c>
      <c r="M89" s="18"/>
      <c r="N89" s="7" t="s">
        <v>89</v>
      </c>
      <c r="O89" s="11">
        <v>704995</v>
      </c>
      <c r="P89" s="19">
        <v>704995</v>
      </c>
      <c r="Q89" s="26">
        <f t="shared" si="2"/>
        <v>1.1850629223320216E-2</v>
      </c>
    </row>
    <row r="90" spans="9:17" x14ac:dyDescent="0.2">
      <c r="I90" s="18"/>
      <c r="J90" s="7" t="s">
        <v>28</v>
      </c>
      <c r="K90" s="11">
        <v>1</v>
      </c>
      <c r="M90" s="18"/>
      <c r="N90" s="7" t="s">
        <v>28</v>
      </c>
      <c r="O90" s="11">
        <v>600000</v>
      </c>
      <c r="P90" s="19">
        <v>600000</v>
      </c>
      <c r="Q90" s="26">
        <f t="shared" si="2"/>
        <v>1.0085713422069844E-2</v>
      </c>
    </row>
    <row r="91" spans="9:17" x14ac:dyDescent="0.2">
      <c r="I91" s="18"/>
      <c r="J91" s="7" t="s">
        <v>34</v>
      </c>
      <c r="K91" s="11">
        <v>1</v>
      </c>
      <c r="M91" s="18"/>
      <c r="N91" s="7" t="s">
        <v>34</v>
      </c>
      <c r="O91" s="11">
        <v>137664.32000000001</v>
      </c>
      <c r="P91" s="19">
        <v>137664.32000000001</v>
      </c>
      <c r="Q91" s="26">
        <f t="shared" si="2"/>
        <v>2.3140714666068634E-3</v>
      </c>
    </row>
    <row r="92" spans="9:17" x14ac:dyDescent="0.2">
      <c r="I92" s="18"/>
      <c r="J92" s="7" t="s">
        <v>6</v>
      </c>
      <c r="K92" s="11">
        <v>2</v>
      </c>
      <c r="M92" s="18"/>
      <c r="N92" s="7" t="s">
        <v>6</v>
      </c>
      <c r="O92" s="11">
        <v>1736717.15</v>
      </c>
      <c r="P92" s="19">
        <v>1736717.15</v>
      </c>
      <c r="Q92" s="26">
        <f t="shared" si="2"/>
        <v>2.919338578348981E-2</v>
      </c>
    </row>
    <row r="93" spans="9:17" x14ac:dyDescent="0.2">
      <c r="I93" s="18"/>
      <c r="J93" s="7" t="s">
        <v>5</v>
      </c>
      <c r="K93" s="11">
        <v>1</v>
      </c>
      <c r="M93" s="18"/>
      <c r="N93" s="7" t="s">
        <v>5</v>
      </c>
      <c r="O93" s="11">
        <v>574651.75</v>
      </c>
      <c r="P93" s="19">
        <v>574651.75</v>
      </c>
      <c r="Q93" s="26">
        <f t="shared" si="2"/>
        <v>9.6596214466515406E-3</v>
      </c>
    </row>
    <row r="94" spans="9:17" x14ac:dyDescent="0.2">
      <c r="I94" s="18"/>
      <c r="J94" s="7" t="s">
        <v>22</v>
      </c>
      <c r="K94" s="11">
        <v>2</v>
      </c>
      <c r="M94" s="18"/>
      <c r="N94" s="7" t="s">
        <v>22</v>
      </c>
      <c r="O94" s="11">
        <v>1199999.56</v>
      </c>
      <c r="P94" s="19">
        <v>1199999.56</v>
      </c>
      <c r="Q94" s="26">
        <f t="shared" si="2"/>
        <v>2.0171419447949847E-2</v>
      </c>
    </row>
    <row r="95" spans="9:17" x14ac:dyDescent="0.2">
      <c r="I95" s="18"/>
      <c r="J95" s="7" t="s">
        <v>79</v>
      </c>
      <c r="K95" s="11">
        <v>7</v>
      </c>
      <c r="M95" s="18"/>
      <c r="N95" s="7" t="s">
        <v>79</v>
      </c>
      <c r="O95" s="11">
        <v>5630244.0500000007</v>
      </c>
      <c r="P95" s="19">
        <v>5630244.0500000007</v>
      </c>
      <c r="Q95" s="26">
        <f t="shared" si="2"/>
        <v>9.4641713307689807E-2</v>
      </c>
    </row>
    <row r="96" spans="9:17" x14ac:dyDescent="0.2">
      <c r="I96" s="18"/>
      <c r="J96" s="7" t="s">
        <v>19</v>
      </c>
      <c r="K96" s="11">
        <v>1</v>
      </c>
      <c r="M96" s="18"/>
      <c r="N96" s="7" t="s">
        <v>19</v>
      </c>
      <c r="O96" s="11">
        <v>995709.19</v>
      </c>
      <c r="P96" s="19">
        <v>995709.19</v>
      </c>
      <c r="Q96" s="26">
        <f t="shared" si="2"/>
        <v>1.6737395903435488E-2</v>
      </c>
    </row>
    <row r="97" spans="9:17" x14ac:dyDescent="0.2">
      <c r="I97" s="18"/>
      <c r="J97" s="7" t="s">
        <v>20</v>
      </c>
      <c r="K97" s="11">
        <v>1</v>
      </c>
      <c r="M97" s="18"/>
      <c r="N97" s="7" t="s">
        <v>20</v>
      </c>
      <c r="O97" s="11">
        <v>996024.9</v>
      </c>
      <c r="P97" s="19">
        <v>996024.9</v>
      </c>
      <c r="Q97" s="26">
        <f t="shared" si="2"/>
        <v>1.6742702837742957E-2</v>
      </c>
    </row>
    <row r="98" spans="9:17" x14ac:dyDescent="0.2">
      <c r="I98" s="18"/>
      <c r="J98" s="7" t="s">
        <v>18</v>
      </c>
      <c r="K98" s="11">
        <v>1</v>
      </c>
      <c r="M98" s="18"/>
      <c r="N98" s="7" t="s">
        <v>18</v>
      </c>
      <c r="O98" s="11">
        <v>124999.2</v>
      </c>
      <c r="P98" s="19">
        <v>124999.2</v>
      </c>
      <c r="Q98" s="26">
        <f t="shared" si="2"/>
        <v>2.1011768486466549E-3</v>
      </c>
    </row>
    <row r="99" spans="9:17" x14ac:dyDescent="0.2">
      <c r="I99" s="18"/>
      <c r="J99" s="7" t="s">
        <v>94</v>
      </c>
      <c r="K99" s="11">
        <v>2</v>
      </c>
      <c r="M99" s="18"/>
      <c r="N99" s="7" t="s">
        <v>94</v>
      </c>
      <c r="O99" s="11">
        <v>1360000</v>
      </c>
      <c r="P99" s="19">
        <v>1360000</v>
      </c>
      <c r="Q99" s="26">
        <f t="shared" si="2"/>
        <v>2.2860950423358315E-2</v>
      </c>
    </row>
    <row r="100" spans="9:17" x14ac:dyDescent="0.2">
      <c r="I100" s="18"/>
      <c r="J100" s="7" t="s">
        <v>92</v>
      </c>
      <c r="K100" s="11">
        <v>1</v>
      </c>
      <c r="M100" s="18"/>
      <c r="N100" s="7" t="s">
        <v>92</v>
      </c>
      <c r="O100" s="11">
        <v>1000000</v>
      </c>
      <c r="P100" s="19">
        <v>1000000</v>
      </c>
      <c r="Q100" s="26">
        <f t="shared" si="2"/>
        <v>1.6809522370116407E-2</v>
      </c>
    </row>
    <row r="101" spans="9:17" x14ac:dyDescent="0.2">
      <c r="I101" s="18"/>
      <c r="J101" s="7" t="s">
        <v>87</v>
      </c>
      <c r="K101" s="11">
        <v>1</v>
      </c>
      <c r="M101" s="18"/>
      <c r="N101" s="7" t="s">
        <v>87</v>
      </c>
      <c r="O101" s="11">
        <v>1000000</v>
      </c>
      <c r="P101" s="19">
        <v>1000000</v>
      </c>
      <c r="Q101" s="26">
        <f t="shared" si="2"/>
        <v>1.6809522370116407E-2</v>
      </c>
    </row>
    <row r="102" spans="9:17" x14ac:dyDescent="0.2">
      <c r="I102" s="18"/>
      <c r="J102" s="7" t="s">
        <v>81</v>
      </c>
      <c r="K102" s="11">
        <v>7</v>
      </c>
      <c r="M102" s="18"/>
      <c r="N102" s="7" t="s">
        <v>81</v>
      </c>
      <c r="O102" s="11">
        <v>4116929.88</v>
      </c>
      <c r="P102" s="19">
        <v>4116929.88</v>
      </c>
      <c r="Q102" s="26">
        <f>P102/$P$107</f>
        <v>6.9203624914060652E-2</v>
      </c>
    </row>
    <row r="103" spans="9:17" x14ac:dyDescent="0.2">
      <c r="I103" s="18"/>
      <c r="J103" s="7" t="s">
        <v>86</v>
      </c>
      <c r="K103" s="11">
        <v>1</v>
      </c>
      <c r="M103" s="18"/>
      <c r="N103" s="7" t="s">
        <v>86</v>
      </c>
      <c r="O103" s="11">
        <v>561648</v>
      </c>
      <c r="P103" s="19">
        <v>561648</v>
      </c>
      <c r="Q103" s="26">
        <f t="shared" si="2"/>
        <v>9.4410346201311401E-3</v>
      </c>
    </row>
    <row r="104" spans="9:17" x14ac:dyDescent="0.2">
      <c r="I104" s="18"/>
      <c r="J104" s="7" t="s">
        <v>84</v>
      </c>
      <c r="K104" s="11">
        <v>2</v>
      </c>
      <c r="M104" s="18"/>
      <c r="N104" s="7" t="s">
        <v>84</v>
      </c>
      <c r="O104" s="11">
        <v>1191340.3999999999</v>
      </c>
      <c r="P104" s="19">
        <v>1191340.3999999999</v>
      </c>
      <c r="Q104" s="26">
        <f t="shared" si="2"/>
        <v>2.0025863104223426E-2</v>
      </c>
    </row>
    <row r="105" spans="9:17" x14ac:dyDescent="0.2">
      <c r="I105" s="18"/>
      <c r="J105" s="7" t="s">
        <v>11</v>
      </c>
      <c r="K105" s="11">
        <v>1</v>
      </c>
      <c r="M105" s="18"/>
      <c r="N105" s="7" t="s">
        <v>11</v>
      </c>
      <c r="O105" s="11">
        <v>1000000</v>
      </c>
      <c r="P105" s="19">
        <v>1000000</v>
      </c>
      <c r="Q105" s="26">
        <f t="shared" si="2"/>
        <v>1.6809522370116407E-2</v>
      </c>
    </row>
    <row r="106" spans="9:17" x14ac:dyDescent="0.2">
      <c r="I106" s="18"/>
      <c r="J106" s="7" t="s">
        <v>3</v>
      </c>
      <c r="K106" s="11">
        <v>1</v>
      </c>
      <c r="M106" s="18"/>
      <c r="N106" s="7" t="s">
        <v>3</v>
      </c>
      <c r="O106" s="11">
        <v>252330</v>
      </c>
      <c r="P106" s="19">
        <v>252330</v>
      </c>
      <c r="Q106" s="26">
        <f>P106/$P$107</f>
        <v>4.2415467796514733E-3</v>
      </c>
    </row>
    <row r="107" spans="9:17" x14ac:dyDescent="0.2">
      <c r="I107" s="5" t="s">
        <v>53</v>
      </c>
      <c r="J107" s="17"/>
      <c r="K107" s="10">
        <v>85</v>
      </c>
      <c r="M107" s="5" t="s">
        <v>53</v>
      </c>
      <c r="N107" s="17"/>
      <c r="O107" s="10">
        <v>59490090.079999991</v>
      </c>
      <c r="P107" s="16">
        <v>59490090.079999991</v>
      </c>
    </row>
    <row r="108" spans="9:17" x14ac:dyDescent="0.2">
      <c r="I108" s="8" t="s">
        <v>58</v>
      </c>
      <c r="J108" s="25"/>
      <c r="K108" s="12">
        <v>382</v>
      </c>
      <c r="M108" s="8" t="s">
        <v>58</v>
      </c>
      <c r="N108" s="25"/>
      <c r="O108" s="12">
        <v>241313332.61000004</v>
      </c>
    </row>
    <row r="109" spans="9:17" x14ac:dyDescent="0.2">
      <c r="N109"/>
    </row>
    <row r="110" spans="9:17" x14ac:dyDescent="0.2">
      <c r="N110"/>
    </row>
  </sheetData>
  <phoneticPr fontId="11" type="noConversion"/>
  <pageMargins left="0.75" right="0.75" top="1" bottom="1" header="0.5" footer="0.5"/>
  <pageSetup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I322"/>
  <sheetViews>
    <sheetView tabSelected="1" zoomScale="75" zoomScaleNormal="75" zoomScaleSheetLayoutView="90" workbookViewId="0">
      <pane ySplit="1" topLeftCell="A2" activePane="bottomLeft" state="frozen"/>
      <selection activeCell="C1" sqref="C1"/>
      <selection pane="bottomLeft" activeCell="F3" sqref="F3"/>
    </sheetView>
  </sheetViews>
  <sheetFormatPr defaultColWidth="9.140625" defaultRowHeight="12.75" x14ac:dyDescent="0.2"/>
  <cols>
    <col min="1" max="1" width="10.7109375" style="46" customWidth="1"/>
    <col min="2" max="2" width="12.28515625" style="46" customWidth="1"/>
    <col min="3" max="3" width="21.28515625" style="56" customWidth="1"/>
    <col min="4" max="4" width="7" style="55" hidden="1" customWidth="1"/>
    <col min="5" max="5" width="41.5703125" style="89" customWidth="1"/>
    <col min="6" max="6" width="38.7109375" style="55" customWidth="1"/>
    <col min="7" max="7" width="15.42578125" style="56" customWidth="1"/>
    <col min="8" max="8" width="18" style="55" customWidth="1"/>
    <col min="9" max="9" width="28.5703125" style="55" customWidth="1"/>
    <col min="10" max="16384" width="9.140625" style="46"/>
  </cols>
  <sheetData>
    <row r="1" spans="1:9" s="44" customFormat="1" ht="76.5" customHeight="1" x14ac:dyDescent="0.2">
      <c r="A1" s="103" t="s">
        <v>956</v>
      </c>
      <c r="B1" s="103" t="s">
        <v>1514</v>
      </c>
      <c r="C1" s="104" t="s">
        <v>278</v>
      </c>
      <c r="D1" s="103" t="s">
        <v>33</v>
      </c>
      <c r="E1" s="103" t="s">
        <v>280</v>
      </c>
      <c r="F1" s="103" t="s">
        <v>1517</v>
      </c>
      <c r="G1" s="104" t="s">
        <v>281</v>
      </c>
      <c r="H1" s="105" t="s">
        <v>1515</v>
      </c>
      <c r="I1" s="103" t="s">
        <v>283</v>
      </c>
    </row>
    <row r="2" spans="1:9" ht="89.25" customHeight="1" x14ac:dyDescent="0.2">
      <c r="A2" s="41" t="s">
        <v>1092</v>
      </c>
      <c r="B2" s="37" t="s">
        <v>959</v>
      </c>
      <c r="C2" s="39" t="s">
        <v>128</v>
      </c>
      <c r="D2" s="37" t="s">
        <v>9</v>
      </c>
      <c r="E2" s="81" t="s">
        <v>646</v>
      </c>
      <c r="F2" s="37" t="s">
        <v>1220</v>
      </c>
      <c r="G2" s="39" t="s">
        <v>193</v>
      </c>
      <c r="H2" s="42">
        <v>526798</v>
      </c>
      <c r="I2" s="41" t="s">
        <v>647</v>
      </c>
    </row>
    <row r="3" spans="1:9" ht="105.75" customHeight="1" x14ac:dyDescent="0.2">
      <c r="A3" s="41" t="s">
        <v>1092</v>
      </c>
      <c r="B3" s="33" t="s">
        <v>830</v>
      </c>
      <c r="C3" s="32" t="s">
        <v>441</v>
      </c>
      <c r="D3" s="33" t="s">
        <v>9</v>
      </c>
      <c r="E3" s="82" t="s">
        <v>442</v>
      </c>
      <c r="F3" s="33" t="s">
        <v>1117</v>
      </c>
      <c r="G3" s="32" t="s">
        <v>940</v>
      </c>
      <c r="H3" s="35">
        <v>226838</v>
      </c>
      <c r="I3" s="33" t="s">
        <v>443</v>
      </c>
    </row>
    <row r="4" spans="1:9" ht="234" customHeight="1" x14ac:dyDescent="0.2">
      <c r="A4" s="37" t="s">
        <v>1093</v>
      </c>
      <c r="B4" s="37" t="s">
        <v>960</v>
      </c>
      <c r="C4" s="39" t="s">
        <v>129</v>
      </c>
      <c r="D4" s="37" t="s">
        <v>80</v>
      </c>
      <c r="E4" s="81" t="s">
        <v>613</v>
      </c>
      <c r="F4" s="37" t="s">
        <v>1221</v>
      </c>
      <c r="G4" s="39" t="s">
        <v>193</v>
      </c>
      <c r="H4" s="42">
        <v>1327000</v>
      </c>
      <c r="I4" s="41" t="s">
        <v>614</v>
      </c>
    </row>
    <row r="5" spans="1:9" ht="63.75" customHeight="1" x14ac:dyDescent="0.2">
      <c r="A5" s="70" t="s">
        <v>1093</v>
      </c>
      <c r="B5" s="59" t="s">
        <v>907</v>
      </c>
      <c r="C5" s="71" t="s">
        <v>476</v>
      </c>
      <c r="D5" s="59" t="s">
        <v>80</v>
      </c>
      <c r="E5" s="83" t="s">
        <v>1279</v>
      </c>
      <c r="F5" s="59" t="s">
        <v>1117</v>
      </c>
      <c r="G5" s="71" t="s">
        <v>193</v>
      </c>
      <c r="H5" s="68">
        <v>2000000</v>
      </c>
      <c r="I5" s="59" t="s">
        <v>1222</v>
      </c>
    </row>
    <row r="6" spans="1:9" ht="74.25" customHeight="1" x14ac:dyDescent="0.2">
      <c r="A6" s="70" t="s">
        <v>1093</v>
      </c>
      <c r="B6" s="59" t="s">
        <v>787</v>
      </c>
      <c r="C6" s="71" t="s">
        <v>478</v>
      </c>
      <c r="D6" s="59" t="s">
        <v>80</v>
      </c>
      <c r="E6" s="83" t="s">
        <v>479</v>
      </c>
      <c r="F6" s="59" t="s">
        <v>1191</v>
      </c>
      <c r="G6" s="71" t="s">
        <v>131</v>
      </c>
      <c r="H6" s="68">
        <v>1007000</v>
      </c>
      <c r="I6" s="59" t="s">
        <v>477</v>
      </c>
    </row>
    <row r="7" spans="1:9" ht="54" customHeight="1" x14ac:dyDescent="0.2">
      <c r="A7" s="37" t="s">
        <v>1093</v>
      </c>
      <c r="B7" s="33" t="s">
        <v>764</v>
      </c>
      <c r="C7" s="39" t="s">
        <v>198</v>
      </c>
      <c r="D7" s="33" t="s">
        <v>80</v>
      </c>
      <c r="E7" s="82" t="s">
        <v>941</v>
      </c>
      <c r="F7" s="33" t="s">
        <v>1117</v>
      </c>
      <c r="G7" s="32" t="s">
        <v>193</v>
      </c>
      <c r="H7" s="35">
        <v>2000000</v>
      </c>
      <c r="I7" s="33" t="s">
        <v>481</v>
      </c>
    </row>
    <row r="8" spans="1:9" ht="70.5" customHeight="1" x14ac:dyDescent="0.2">
      <c r="A8" s="41" t="s">
        <v>1098</v>
      </c>
      <c r="B8" s="38" t="s">
        <v>961</v>
      </c>
      <c r="C8" s="34" t="s">
        <v>62</v>
      </c>
      <c r="D8" s="36" t="s">
        <v>30</v>
      </c>
      <c r="E8" s="84" t="s">
        <v>1255</v>
      </c>
      <c r="F8" s="36" t="s">
        <v>1117</v>
      </c>
      <c r="G8" s="47" t="s">
        <v>131</v>
      </c>
      <c r="H8" s="42">
        <v>619764</v>
      </c>
      <c r="I8" s="41" t="s">
        <v>694</v>
      </c>
    </row>
    <row r="9" spans="1:9" ht="89.25" customHeight="1" x14ac:dyDescent="0.2">
      <c r="A9" s="41" t="s">
        <v>1098</v>
      </c>
      <c r="B9" s="33" t="s">
        <v>882</v>
      </c>
      <c r="C9" s="32" t="s">
        <v>415</v>
      </c>
      <c r="D9" s="33" t="s">
        <v>30</v>
      </c>
      <c r="E9" s="82" t="s">
        <v>416</v>
      </c>
      <c r="F9" s="33" t="s">
        <v>1117</v>
      </c>
      <c r="G9" s="32" t="s">
        <v>1223</v>
      </c>
      <c r="H9" s="35">
        <v>693953</v>
      </c>
      <c r="I9" s="33" t="s">
        <v>417</v>
      </c>
    </row>
    <row r="10" spans="1:9" ht="108.75" customHeight="1" x14ac:dyDescent="0.2">
      <c r="A10" s="41" t="s">
        <v>1098</v>
      </c>
      <c r="B10" s="37" t="s">
        <v>962</v>
      </c>
      <c r="C10" s="39" t="s">
        <v>130</v>
      </c>
      <c r="D10" s="37" t="s">
        <v>88</v>
      </c>
      <c r="E10" s="81" t="s">
        <v>635</v>
      </c>
      <c r="F10" s="37" t="s">
        <v>1117</v>
      </c>
      <c r="G10" s="39" t="s">
        <v>131</v>
      </c>
      <c r="H10" s="42">
        <v>714460</v>
      </c>
      <c r="I10" s="41" t="s">
        <v>275</v>
      </c>
    </row>
    <row r="11" spans="1:9" ht="51" customHeight="1" x14ac:dyDescent="0.2">
      <c r="A11" s="41" t="s">
        <v>1098</v>
      </c>
      <c r="B11" s="37" t="s">
        <v>963</v>
      </c>
      <c r="C11" s="39" t="s">
        <v>132</v>
      </c>
      <c r="D11" s="37" t="s">
        <v>88</v>
      </c>
      <c r="E11" s="81" t="s">
        <v>658</v>
      </c>
      <c r="F11" s="37" t="s">
        <v>1117</v>
      </c>
      <c r="G11" s="39" t="s">
        <v>131</v>
      </c>
      <c r="H11" s="42">
        <v>1050011</v>
      </c>
      <c r="I11" s="41" t="s">
        <v>270</v>
      </c>
    </row>
    <row r="12" spans="1:9" ht="116.25" customHeight="1" x14ac:dyDescent="0.2">
      <c r="A12" s="41" t="s">
        <v>1098</v>
      </c>
      <c r="B12" s="38" t="s">
        <v>964</v>
      </c>
      <c r="C12" s="34" t="s">
        <v>98</v>
      </c>
      <c r="D12" s="36" t="s">
        <v>88</v>
      </c>
      <c r="E12" s="84" t="s">
        <v>1272</v>
      </c>
      <c r="F12" s="36" t="s">
        <v>1119</v>
      </c>
      <c r="G12" s="47" t="s">
        <v>292</v>
      </c>
      <c r="H12" s="42">
        <v>1116540</v>
      </c>
      <c r="I12" s="41" t="s">
        <v>695</v>
      </c>
    </row>
    <row r="13" spans="1:9" ht="102" customHeight="1" x14ac:dyDescent="0.2">
      <c r="A13" s="72" t="s">
        <v>1098</v>
      </c>
      <c r="B13" s="59" t="s">
        <v>861</v>
      </c>
      <c r="C13" s="71" t="s">
        <v>536</v>
      </c>
      <c r="D13" s="59" t="s">
        <v>88</v>
      </c>
      <c r="E13" s="83" t="s">
        <v>1280</v>
      </c>
      <c r="F13" s="59" t="s">
        <v>1117</v>
      </c>
      <c r="G13" s="71" t="s">
        <v>292</v>
      </c>
      <c r="H13" s="68">
        <v>1114637</v>
      </c>
      <c r="I13" s="59" t="s">
        <v>537</v>
      </c>
    </row>
    <row r="14" spans="1:9" ht="63.75" customHeight="1" x14ac:dyDescent="0.2">
      <c r="A14" s="41" t="s">
        <v>1098</v>
      </c>
      <c r="B14" s="33" t="s">
        <v>912</v>
      </c>
      <c r="C14" s="39" t="s">
        <v>73</v>
      </c>
      <c r="D14" s="33" t="s">
        <v>88</v>
      </c>
      <c r="E14" s="82" t="s">
        <v>714</v>
      </c>
      <c r="F14" s="33" t="s">
        <v>1191</v>
      </c>
      <c r="G14" s="32" t="s">
        <v>292</v>
      </c>
      <c r="H14" s="35">
        <v>2000000</v>
      </c>
      <c r="I14" s="33" t="s">
        <v>537</v>
      </c>
    </row>
    <row r="15" spans="1:9" ht="38.25" customHeight="1" x14ac:dyDescent="0.2">
      <c r="A15" s="72" t="s">
        <v>1098</v>
      </c>
      <c r="B15" s="59" t="s">
        <v>903</v>
      </c>
      <c r="C15" s="71" t="s">
        <v>70</v>
      </c>
      <c r="D15" s="59" t="s">
        <v>88</v>
      </c>
      <c r="E15" s="83" t="s">
        <v>556</v>
      </c>
      <c r="F15" s="59" t="s">
        <v>1120</v>
      </c>
      <c r="G15" s="71" t="s">
        <v>131</v>
      </c>
      <c r="H15" s="68">
        <v>1043909</v>
      </c>
      <c r="I15" s="59" t="s">
        <v>275</v>
      </c>
    </row>
    <row r="16" spans="1:9" ht="96.75" customHeight="1" x14ac:dyDescent="0.2">
      <c r="A16" s="72" t="s">
        <v>1098</v>
      </c>
      <c r="B16" s="59" t="s">
        <v>799</v>
      </c>
      <c r="C16" s="71" t="s">
        <v>573</v>
      </c>
      <c r="D16" s="59" t="s">
        <v>88</v>
      </c>
      <c r="E16" s="83" t="s">
        <v>574</v>
      </c>
      <c r="F16" s="59" t="s">
        <v>1117</v>
      </c>
      <c r="G16" s="71" t="s">
        <v>1281</v>
      </c>
      <c r="H16" s="68">
        <v>1157455</v>
      </c>
      <c r="I16" s="59" t="s">
        <v>537</v>
      </c>
    </row>
    <row r="17" spans="1:9" ht="104.25" customHeight="1" x14ac:dyDescent="0.2">
      <c r="A17" s="41" t="s">
        <v>1097</v>
      </c>
      <c r="B17" s="37" t="s">
        <v>965</v>
      </c>
      <c r="C17" s="39" t="s">
        <v>57</v>
      </c>
      <c r="D17" s="40" t="s">
        <v>78</v>
      </c>
      <c r="E17" s="81" t="s">
        <v>618</v>
      </c>
      <c r="F17" s="37" t="s">
        <v>1121</v>
      </c>
      <c r="G17" s="39" t="s">
        <v>193</v>
      </c>
      <c r="H17" s="42">
        <v>1098852</v>
      </c>
      <c r="I17" s="41" t="s">
        <v>274</v>
      </c>
    </row>
    <row r="18" spans="1:9" ht="94.5" customHeight="1" x14ac:dyDescent="0.2">
      <c r="A18" s="41" t="s">
        <v>1097</v>
      </c>
      <c r="B18" s="37" t="s">
        <v>966</v>
      </c>
      <c r="C18" s="39" t="s">
        <v>134</v>
      </c>
      <c r="D18" s="40" t="s">
        <v>78</v>
      </c>
      <c r="E18" s="81" t="s">
        <v>1122</v>
      </c>
      <c r="F18" s="37" t="s">
        <v>1123</v>
      </c>
      <c r="G18" s="39" t="s">
        <v>131</v>
      </c>
      <c r="H18" s="42">
        <v>2000000</v>
      </c>
      <c r="I18" s="41" t="s">
        <v>277</v>
      </c>
    </row>
    <row r="19" spans="1:9" ht="71.25" customHeight="1" x14ac:dyDescent="0.2">
      <c r="A19" s="41" t="s">
        <v>1097</v>
      </c>
      <c r="B19" s="37" t="s">
        <v>967</v>
      </c>
      <c r="C19" s="39" t="s">
        <v>135</v>
      </c>
      <c r="D19" s="40" t="s">
        <v>78</v>
      </c>
      <c r="E19" s="81" t="s">
        <v>620</v>
      </c>
      <c r="F19" s="37" t="s">
        <v>1167</v>
      </c>
      <c r="G19" s="39" t="s">
        <v>131</v>
      </c>
      <c r="H19" s="42">
        <v>1169335</v>
      </c>
      <c r="I19" s="41" t="s">
        <v>1166</v>
      </c>
    </row>
    <row r="20" spans="1:9" ht="63.75" customHeight="1" x14ac:dyDescent="0.2">
      <c r="A20" s="41" t="s">
        <v>1097</v>
      </c>
      <c r="B20" s="37" t="s">
        <v>968</v>
      </c>
      <c r="C20" s="39" t="s">
        <v>70</v>
      </c>
      <c r="D20" s="37" t="s">
        <v>78</v>
      </c>
      <c r="E20" s="81" t="s">
        <v>637</v>
      </c>
      <c r="F20" s="37" t="s">
        <v>1120</v>
      </c>
      <c r="G20" s="39" t="s">
        <v>131</v>
      </c>
      <c r="H20" s="42">
        <v>867000</v>
      </c>
      <c r="I20" s="41" t="s">
        <v>276</v>
      </c>
    </row>
    <row r="21" spans="1:9" ht="139.5" customHeight="1" x14ac:dyDescent="0.2">
      <c r="A21" s="41" t="s">
        <v>1092</v>
      </c>
      <c r="B21" s="37" t="s">
        <v>969</v>
      </c>
      <c r="C21" s="39" t="s">
        <v>73</v>
      </c>
      <c r="D21" s="40" t="s">
        <v>78</v>
      </c>
      <c r="E21" s="81" t="s">
        <v>214</v>
      </c>
      <c r="F21" s="37" t="s">
        <v>1117</v>
      </c>
      <c r="G21" s="47" t="s">
        <v>292</v>
      </c>
      <c r="H21" s="42">
        <v>2000000</v>
      </c>
      <c r="I21" s="41" t="s">
        <v>1179</v>
      </c>
    </row>
    <row r="22" spans="1:9" ht="76.5" customHeight="1" x14ac:dyDescent="0.2">
      <c r="A22" s="41" t="s">
        <v>1097</v>
      </c>
      <c r="B22" s="37" t="s">
        <v>970</v>
      </c>
      <c r="C22" s="39" t="s">
        <v>136</v>
      </c>
      <c r="D22" s="40" t="s">
        <v>78</v>
      </c>
      <c r="E22" s="81" t="s">
        <v>208</v>
      </c>
      <c r="F22" s="37" t="s">
        <v>1117</v>
      </c>
      <c r="G22" s="39" t="s">
        <v>131</v>
      </c>
      <c r="H22" s="42">
        <v>314877</v>
      </c>
      <c r="I22" s="41" t="s">
        <v>248</v>
      </c>
    </row>
    <row r="23" spans="1:9" ht="159.75" customHeight="1" x14ac:dyDescent="0.2">
      <c r="A23" s="41" t="s">
        <v>1092</v>
      </c>
      <c r="B23" s="37" t="s">
        <v>971</v>
      </c>
      <c r="C23" s="39" t="s">
        <v>137</v>
      </c>
      <c r="D23" s="40" t="s">
        <v>78</v>
      </c>
      <c r="E23" s="81" t="s">
        <v>718</v>
      </c>
      <c r="F23" s="37" t="s">
        <v>1168</v>
      </c>
      <c r="G23" s="39" t="s">
        <v>131</v>
      </c>
      <c r="H23" s="42">
        <v>2000000</v>
      </c>
      <c r="I23" s="41" t="s">
        <v>253</v>
      </c>
    </row>
    <row r="24" spans="1:9" ht="38.25" customHeight="1" x14ac:dyDescent="0.2">
      <c r="A24" s="41" t="s">
        <v>1097</v>
      </c>
      <c r="B24" s="37" t="s">
        <v>972</v>
      </c>
      <c r="C24" s="39" t="s">
        <v>138</v>
      </c>
      <c r="D24" s="40" t="s">
        <v>78</v>
      </c>
      <c r="E24" s="81" t="s">
        <v>1271</v>
      </c>
      <c r="F24" s="37" t="s">
        <v>1117</v>
      </c>
      <c r="G24" s="39" t="s">
        <v>131</v>
      </c>
      <c r="H24" s="42">
        <v>2000000</v>
      </c>
      <c r="I24" s="41" t="s">
        <v>245</v>
      </c>
    </row>
    <row r="25" spans="1:9" ht="99.75" customHeight="1" x14ac:dyDescent="0.2">
      <c r="A25" s="41" t="s">
        <v>1097</v>
      </c>
      <c r="B25" s="37" t="s">
        <v>973</v>
      </c>
      <c r="C25" s="39" t="s">
        <v>139</v>
      </c>
      <c r="D25" s="40" t="s">
        <v>78</v>
      </c>
      <c r="E25" s="81" t="s">
        <v>666</v>
      </c>
      <c r="F25" s="37" t="s">
        <v>1117</v>
      </c>
      <c r="G25" s="39" t="s">
        <v>131</v>
      </c>
      <c r="H25" s="42">
        <v>447000</v>
      </c>
      <c r="I25" s="41" t="s">
        <v>248</v>
      </c>
    </row>
    <row r="26" spans="1:9" ht="204.75" customHeight="1" x14ac:dyDescent="0.2">
      <c r="A26" s="41" t="s">
        <v>1097</v>
      </c>
      <c r="B26" s="37" t="s">
        <v>974</v>
      </c>
      <c r="C26" s="39" t="s">
        <v>195</v>
      </c>
      <c r="D26" s="40" t="s">
        <v>78</v>
      </c>
      <c r="E26" s="81" t="s">
        <v>656</v>
      </c>
      <c r="F26" s="37" t="s">
        <v>1117</v>
      </c>
      <c r="G26" s="39" t="s">
        <v>131</v>
      </c>
      <c r="H26" s="42">
        <v>2000000</v>
      </c>
      <c r="I26" s="41" t="s">
        <v>1180</v>
      </c>
    </row>
    <row r="27" spans="1:9" ht="63.75" customHeight="1" x14ac:dyDescent="0.2">
      <c r="A27" s="41" t="s">
        <v>1097</v>
      </c>
      <c r="B27" s="37" t="s">
        <v>975</v>
      </c>
      <c r="C27" s="39" t="s">
        <v>196</v>
      </c>
      <c r="D27" s="40" t="s">
        <v>78</v>
      </c>
      <c r="E27" s="81" t="s">
        <v>949</v>
      </c>
      <c r="F27" s="37" t="s">
        <v>1169</v>
      </c>
      <c r="G27" s="39" t="s">
        <v>131</v>
      </c>
      <c r="H27" s="42">
        <v>838737</v>
      </c>
      <c r="I27" s="41" t="s">
        <v>249</v>
      </c>
    </row>
    <row r="28" spans="1:9" ht="97.5" customHeight="1" x14ac:dyDescent="0.2">
      <c r="A28" s="41" t="s">
        <v>1097</v>
      </c>
      <c r="B28" s="37" t="s">
        <v>976</v>
      </c>
      <c r="C28" s="39" t="s">
        <v>140</v>
      </c>
      <c r="D28" s="40" t="s">
        <v>78</v>
      </c>
      <c r="E28" s="81" t="s">
        <v>212</v>
      </c>
      <c r="F28" s="37" t="s">
        <v>1170</v>
      </c>
      <c r="G28" s="39" t="s">
        <v>131</v>
      </c>
      <c r="H28" s="42">
        <v>861532</v>
      </c>
      <c r="I28" s="41" t="s">
        <v>250</v>
      </c>
    </row>
    <row r="29" spans="1:9" ht="76.5" customHeight="1" x14ac:dyDescent="0.2">
      <c r="A29" s="41" t="s">
        <v>1097</v>
      </c>
      <c r="B29" s="37" t="s">
        <v>977</v>
      </c>
      <c r="C29" s="39" t="s">
        <v>200</v>
      </c>
      <c r="D29" s="40" t="s">
        <v>78</v>
      </c>
      <c r="E29" s="81" t="s">
        <v>651</v>
      </c>
      <c r="F29" s="37" t="s">
        <v>1117</v>
      </c>
      <c r="G29" s="39" t="s">
        <v>131</v>
      </c>
      <c r="H29" s="42">
        <v>1717296</v>
      </c>
      <c r="I29" s="41" t="s">
        <v>1181</v>
      </c>
    </row>
    <row r="30" spans="1:9" ht="80.25" customHeight="1" x14ac:dyDescent="0.2">
      <c r="A30" s="41" t="s">
        <v>1092</v>
      </c>
      <c r="B30" s="37" t="s">
        <v>978</v>
      </c>
      <c r="C30" s="39" t="s">
        <v>141</v>
      </c>
      <c r="D30" s="40" t="s">
        <v>78</v>
      </c>
      <c r="E30" s="81" t="s">
        <v>1171</v>
      </c>
      <c r="F30" s="37" t="s">
        <v>1172</v>
      </c>
      <c r="G30" s="39" t="s">
        <v>131</v>
      </c>
      <c r="H30" s="42">
        <v>1236122</v>
      </c>
      <c r="I30" s="41" t="s">
        <v>671</v>
      </c>
    </row>
    <row r="31" spans="1:9" ht="74.25" customHeight="1" x14ac:dyDescent="0.2">
      <c r="A31" s="41" t="s">
        <v>1097</v>
      </c>
      <c r="B31" s="37" t="s">
        <v>979</v>
      </c>
      <c r="C31" s="39" t="s">
        <v>142</v>
      </c>
      <c r="D31" s="40" t="s">
        <v>78</v>
      </c>
      <c r="E31" s="81" t="s">
        <v>648</v>
      </c>
      <c r="F31" s="37" t="s">
        <v>1173</v>
      </c>
      <c r="G31" s="39" t="s">
        <v>131</v>
      </c>
      <c r="H31" s="42">
        <v>1902950</v>
      </c>
      <c r="I31" s="41" t="s">
        <v>272</v>
      </c>
    </row>
    <row r="32" spans="1:9" ht="123.75" customHeight="1" x14ac:dyDescent="0.2">
      <c r="A32" s="41" t="s">
        <v>1097</v>
      </c>
      <c r="B32" s="38" t="s">
        <v>980</v>
      </c>
      <c r="C32" s="34" t="s">
        <v>57</v>
      </c>
      <c r="D32" s="36" t="s">
        <v>78</v>
      </c>
      <c r="E32" s="84" t="s">
        <v>616</v>
      </c>
      <c r="F32" s="36" t="s">
        <v>1117</v>
      </c>
      <c r="G32" s="47" t="s">
        <v>1174</v>
      </c>
      <c r="H32" s="42">
        <v>786581</v>
      </c>
      <c r="I32" s="41" t="s">
        <v>617</v>
      </c>
    </row>
    <row r="33" spans="1:9" ht="103.5" customHeight="1" x14ac:dyDescent="0.2">
      <c r="A33" s="41" t="s">
        <v>1097</v>
      </c>
      <c r="B33" s="38" t="s">
        <v>981</v>
      </c>
      <c r="C33" s="34" t="s">
        <v>70</v>
      </c>
      <c r="D33" s="36" t="s">
        <v>78</v>
      </c>
      <c r="E33" s="84" t="s">
        <v>636</v>
      </c>
      <c r="F33" s="36" t="s">
        <v>1125</v>
      </c>
      <c r="G33" s="47" t="s">
        <v>131</v>
      </c>
      <c r="H33" s="42">
        <v>730200</v>
      </c>
      <c r="I33" s="41" t="s">
        <v>313</v>
      </c>
    </row>
    <row r="34" spans="1:9" ht="81" customHeight="1" x14ac:dyDescent="0.2">
      <c r="A34" s="41" t="s">
        <v>1097</v>
      </c>
      <c r="B34" s="38" t="s">
        <v>982</v>
      </c>
      <c r="C34" s="34" t="s">
        <v>39</v>
      </c>
      <c r="D34" s="36" t="s">
        <v>78</v>
      </c>
      <c r="E34" s="84" t="s">
        <v>599</v>
      </c>
      <c r="F34" s="36" t="s">
        <v>1175</v>
      </c>
      <c r="G34" s="47" t="s">
        <v>131</v>
      </c>
      <c r="H34" s="42">
        <v>367000</v>
      </c>
      <c r="I34" s="41" t="s">
        <v>271</v>
      </c>
    </row>
    <row r="35" spans="1:9" ht="72.75" customHeight="1" x14ac:dyDescent="0.2">
      <c r="A35" s="41" t="s">
        <v>1097</v>
      </c>
      <c r="B35" s="38" t="s">
        <v>983</v>
      </c>
      <c r="C35" s="34" t="s">
        <v>63</v>
      </c>
      <c r="D35" s="36" t="s">
        <v>78</v>
      </c>
      <c r="E35" s="84" t="s">
        <v>1126</v>
      </c>
      <c r="F35" s="36" t="s">
        <v>1127</v>
      </c>
      <c r="G35" s="47" t="s">
        <v>131</v>
      </c>
      <c r="H35" s="42">
        <v>1307000</v>
      </c>
      <c r="I35" s="41" t="s">
        <v>669</v>
      </c>
    </row>
    <row r="36" spans="1:9" ht="152.25" customHeight="1" x14ac:dyDescent="0.2">
      <c r="A36" s="41" t="s">
        <v>1097</v>
      </c>
      <c r="B36" s="33" t="s">
        <v>846</v>
      </c>
      <c r="C36" s="32" t="s">
        <v>284</v>
      </c>
      <c r="D36" s="33" t="s">
        <v>78</v>
      </c>
      <c r="E36" s="82" t="s">
        <v>285</v>
      </c>
      <c r="F36" s="33" t="s">
        <v>1176</v>
      </c>
      <c r="G36" s="32" t="s">
        <v>133</v>
      </c>
      <c r="H36" s="35">
        <v>494500</v>
      </c>
      <c r="I36" s="33" t="s">
        <v>286</v>
      </c>
    </row>
    <row r="37" spans="1:9" ht="63.75" customHeight="1" x14ac:dyDescent="0.2">
      <c r="A37" s="41" t="s">
        <v>1097</v>
      </c>
      <c r="B37" s="33" t="s">
        <v>879</v>
      </c>
      <c r="C37" s="32" t="s">
        <v>287</v>
      </c>
      <c r="D37" s="33" t="s">
        <v>78</v>
      </c>
      <c r="E37" s="82" t="s">
        <v>288</v>
      </c>
      <c r="F37" s="33" t="s">
        <v>1128</v>
      </c>
      <c r="G37" s="32" t="s">
        <v>131</v>
      </c>
      <c r="H37" s="35">
        <v>158000</v>
      </c>
      <c r="I37" s="33" t="s">
        <v>274</v>
      </c>
    </row>
    <row r="38" spans="1:9" ht="69.75" customHeight="1" x14ac:dyDescent="0.2">
      <c r="A38" s="41" t="s">
        <v>1097</v>
      </c>
      <c r="B38" s="33" t="s">
        <v>798</v>
      </c>
      <c r="C38" s="32" t="s">
        <v>699</v>
      </c>
      <c r="D38" s="33" t="s">
        <v>78</v>
      </c>
      <c r="E38" s="82" t="s">
        <v>290</v>
      </c>
      <c r="F38" s="33" t="s">
        <v>1117</v>
      </c>
      <c r="G38" s="32" t="s">
        <v>131</v>
      </c>
      <c r="H38" s="35">
        <v>355293</v>
      </c>
      <c r="I38" s="33" t="s">
        <v>291</v>
      </c>
    </row>
    <row r="39" spans="1:9" ht="51" customHeight="1" x14ac:dyDescent="0.2">
      <c r="A39" s="41" t="s">
        <v>1097</v>
      </c>
      <c r="B39" s="33" t="s">
        <v>825</v>
      </c>
      <c r="C39" s="32" t="s">
        <v>294</v>
      </c>
      <c r="D39" s="33" t="s">
        <v>78</v>
      </c>
      <c r="E39" s="82" t="s">
        <v>952</v>
      </c>
      <c r="F39" s="33" t="s">
        <v>1177</v>
      </c>
      <c r="G39" s="32" t="s">
        <v>131</v>
      </c>
      <c r="H39" s="35">
        <v>1032000</v>
      </c>
      <c r="I39" s="33" t="s">
        <v>582</v>
      </c>
    </row>
    <row r="40" spans="1:9" ht="76.5" customHeight="1" x14ac:dyDescent="0.2">
      <c r="A40" s="41" t="s">
        <v>1097</v>
      </c>
      <c r="B40" s="33" t="s">
        <v>891</v>
      </c>
      <c r="C40" s="34" t="s">
        <v>63</v>
      </c>
      <c r="D40" s="33" t="s">
        <v>78</v>
      </c>
      <c r="E40" s="82" t="s">
        <v>297</v>
      </c>
      <c r="F40" s="90" t="s">
        <v>1129</v>
      </c>
      <c r="G40" s="32" t="s">
        <v>131</v>
      </c>
      <c r="H40" s="35">
        <v>537647</v>
      </c>
      <c r="I40" s="33" t="s">
        <v>582</v>
      </c>
    </row>
    <row r="41" spans="1:9" ht="61.5" customHeight="1" x14ac:dyDescent="0.2">
      <c r="A41" s="41" t="s">
        <v>1097</v>
      </c>
      <c r="B41" s="33" t="s">
        <v>930</v>
      </c>
      <c r="C41" s="32" t="s">
        <v>299</v>
      </c>
      <c r="D41" s="33" t="s">
        <v>78</v>
      </c>
      <c r="E41" s="82" t="s">
        <v>300</v>
      </c>
      <c r="F41" s="33" t="s">
        <v>1130</v>
      </c>
      <c r="G41" s="32" t="s">
        <v>131</v>
      </c>
      <c r="H41" s="35">
        <v>1007000</v>
      </c>
      <c r="I41" s="33" t="s">
        <v>274</v>
      </c>
    </row>
    <row r="42" spans="1:9" ht="132" customHeight="1" x14ac:dyDescent="0.2">
      <c r="A42" s="41" t="s">
        <v>1097</v>
      </c>
      <c r="B42" s="33" t="s">
        <v>826</v>
      </c>
      <c r="C42" s="32" t="s">
        <v>303</v>
      </c>
      <c r="D42" s="33" t="s">
        <v>78</v>
      </c>
      <c r="E42" s="82" t="s">
        <v>683</v>
      </c>
      <c r="F42" s="33" t="s">
        <v>1117</v>
      </c>
      <c r="G42" s="32" t="s">
        <v>131</v>
      </c>
      <c r="H42" s="35">
        <v>990906</v>
      </c>
      <c r="I42" s="33" t="s">
        <v>245</v>
      </c>
    </row>
    <row r="43" spans="1:9" ht="76.5" customHeight="1" x14ac:dyDescent="0.2">
      <c r="A43" s="41" t="s">
        <v>1092</v>
      </c>
      <c r="B43" s="33" t="s">
        <v>797</v>
      </c>
      <c r="C43" s="66" t="s">
        <v>304</v>
      </c>
      <c r="D43" s="33" t="s">
        <v>78</v>
      </c>
      <c r="E43" s="82" t="s">
        <v>1132</v>
      </c>
      <c r="F43" s="33" t="s">
        <v>1131</v>
      </c>
      <c r="G43" s="32" t="s">
        <v>133</v>
      </c>
      <c r="H43" s="35">
        <v>132630</v>
      </c>
      <c r="I43" s="33" t="s">
        <v>305</v>
      </c>
    </row>
    <row r="44" spans="1:9" ht="94.5" customHeight="1" x14ac:dyDescent="0.2">
      <c r="A44" s="41" t="s">
        <v>1097</v>
      </c>
      <c r="B44" s="33" t="s">
        <v>763</v>
      </c>
      <c r="C44" s="32" t="s">
        <v>306</v>
      </c>
      <c r="D44" s="33" t="s">
        <v>78</v>
      </c>
      <c r="E44" s="82" t="s">
        <v>1270</v>
      </c>
      <c r="F44" s="33" t="s">
        <v>1117</v>
      </c>
      <c r="G44" s="32" t="s">
        <v>193</v>
      </c>
      <c r="H44" s="35">
        <v>472087</v>
      </c>
      <c r="I44" s="33" t="s">
        <v>307</v>
      </c>
    </row>
    <row r="45" spans="1:9" ht="86.25" customHeight="1" x14ac:dyDescent="0.2">
      <c r="A45" s="41" t="s">
        <v>1097</v>
      </c>
      <c r="B45" s="33" t="s">
        <v>851</v>
      </c>
      <c r="C45" s="32" t="s">
        <v>310</v>
      </c>
      <c r="D45" s="33" t="s">
        <v>78</v>
      </c>
      <c r="E45" s="82" t="s">
        <v>687</v>
      </c>
      <c r="F45" s="33" t="s">
        <v>1178</v>
      </c>
      <c r="G45" s="32" t="s">
        <v>131</v>
      </c>
      <c r="H45" s="35">
        <v>606994</v>
      </c>
      <c r="I45" s="33" t="s">
        <v>580</v>
      </c>
    </row>
    <row r="46" spans="1:9" ht="51" customHeight="1" x14ac:dyDescent="0.2">
      <c r="A46" s="41" t="s">
        <v>1097</v>
      </c>
      <c r="B46" s="33" t="s">
        <v>768</v>
      </c>
      <c r="C46" s="32" t="s">
        <v>311</v>
      </c>
      <c r="D46" s="33" t="s">
        <v>78</v>
      </c>
      <c r="E46" s="82" t="s">
        <v>312</v>
      </c>
      <c r="F46" s="33" t="s">
        <v>1117</v>
      </c>
      <c r="G46" s="32" t="s">
        <v>193</v>
      </c>
      <c r="H46" s="35">
        <v>554200</v>
      </c>
      <c r="I46" s="33" t="s">
        <v>313</v>
      </c>
    </row>
    <row r="47" spans="1:9" ht="81.75" customHeight="1" x14ac:dyDescent="0.2">
      <c r="A47" s="41" t="s">
        <v>1097</v>
      </c>
      <c r="B47" s="33" t="s">
        <v>913</v>
      </c>
      <c r="C47" s="39" t="s">
        <v>73</v>
      </c>
      <c r="D47" s="33" t="s">
        <v>78</v>
      </c>
      <c r="E47" s="82" t="s">
        <v>715</v>
      </c>
      <c r="F47" s="33" t="s">
        <v>1117</v>
      </c>
      <c r="G47" s="32" t="s">
        <v>193</v>
      </c>
      <c r="H47" s="35">
        <v>2000000</v>
      </c>
      <c r="I47" s="33" t="s">
        <v>316</v>
      </c>
    </row>
    <row r="48" spans="1:9" ht="63.75" customHeight="1" x14ac:dyDescent="0.2">
      <c r="A48" s="41" t="s">
        <v>1097</v>
      </c>
      <c r="B48" s="33" t="s">
        <v>914</v>
      </c>
      <c r="C48" s="32" t="s">
        <v>317</v>
      </c>
      <c r="D48" s="33" t="s">
        <v>78</v>
      </c>
      <c r="E48" s="82" t="s">
        <v>318</v>
      </c>
      <c r="F48" s="33" t="s">
        <v>1117</v>
      </c>
      <c r="G48" s="32" t="s">
        <v>131</v>
      </c>
      <c r="H48" s="35">
        <v>1007000</v>
      </c>
      <c r="I48" s="33" t="s">
        <v>293</v>
      </c>
    </row>
    <row r="49" spans="1:9" ht="102" customHeight="1" x14ac:dyDescent="0.2">
      <c r="A49" s="41" t="s">
        <v>1092</v>
      </c>
      <c r="B49" s="33" t="s">
        <v>831</v>
      </c>
      <c r="C49" s="32" t="s">
        <v>320</v>
      </c>
      <c r="D49" s="33" t="s">
        <v>78</v>
      </c>
      <c r="E49" s="82" t="s">
        <v>321</v>
      </c>
      <c r="F49" s="33" t="s">
        <v>1192</v>
      </c>
      <c r="G49" s="32" t="s">
        <v>131</v>
      </c>
      <c r="H49" s="35">
        <v>115298</v>
      </c>
      <c r="I49" s="33" t="s">
        <v>322</v>
      </c>
    </row>
    <row r="50" spans="1:9" ht="140.25" customHeight="1" x14ac:dyDescent="0.2">
      <c r="A50" s="41" t="s">
        <v>1097</v>
      </c>
      <c r="B50" s="33" t="s">
        <v>789</v>
      </c>
      <c r="C50" s="32" t="s">
        <v>328</v>
      </c>
      <c r="D50" s="33" t="s">
        <v>78</v>
      </c>
      <c r="E50" s="82" t="s">
        <v>679</v>
      </c>
      <c r="F50" s="33" t="s">
        <v>1117</v>
      </c>
      <c r="G50" s="32" t="s">
        <v>131</v>
      </c>
      <c r="H50" s="35">
        <v>1007000</v>
      </c>
      <c r="I50" s="33" t="s">
        <v>1500</v>
      </c>
    </row>
    <row r="51" spans="1:9" ht="90.75" customHeight="1" x14ac:dyDescent="0.2">
      <c r="A51" s="41" t="s">
        <v>1097</v>
      </c>
      <c r="B51" s="33" t="s">
        <v>924</v>
      </c>
      <c r="C51" s="32" t="s">
        <v>134</v>
      </c>
      <c r="D51" s="33" t="s">
        <v>78</v>
      </c>
      <c r="E51" s="82" t="s">
        <v>1133</v>
      </c>
      <c r="F51" s="90" t="s">
        <v>1134</v>
      </c>
      <c r="G51" s="32" t="s">
        <v>131</v>
      </c>
      <c r="H51" s="35">
        <v>2000000</v>
      </c>
      <c r="I51" s="33" t="s">
        <v>289</v>
      </c>
    </row>
    <row r="52" spans="1:9" ht="38.25" customHeight="1" x14ac:dyDescent="0.2">
      <c r="A52" s="41" t="s">
        <v>1092</v>
      </c>
      <c r="B52" s="33" t="s">
        <v>803</v>
      </c>
      <c r="C52" s="32" t="s">
        <v>560</v>
      </c>
      <c r="D52" s="33" t="s">
        <v>78</v>
      </c>
      <c r="E52" s="82" t="s">
        <v>948</v>
      </c>
      <c r="F52" s="33" t="s">
        <v>1193</v>
      </c>
      <c r="G52" s="32" t="s">
        <v>193</v>
      </c>
      <c r="H52" s="35">
        <v>509350</v>
      </c>
      <c r="I52" s="33" t="s">
        <v>561</v>
      </c>
    </row>
    <row r="53" spans="1:9" ht="96.75" customHeight="1" x14ac:dyDescent="0.2">
      <c r="A53" s="41" t="s">
        <v>1097</v>
      </c>
      <c r="B53" s="33" t="s">
        <v>785</v>
      </c>
      <c r="C53" s="32" t="s">
        <v>734</v>
      </c>
      <c r="D53" s="33" t="s">
        <v>78</v>
      </c>
      <c r="E53" s="82" t="s">
        <v>1398</v>
      </c>
      <c r="F53" s="33" t="s">
        <v>1194</v>
      </c>
      <c r="G53" s="32" t="s">
        <v>131</v>
      </c>
      <c r="H53" s="35">
        <v>2000000</v>
      </c>
      <c r="I53" s="33" t="s">
        <v>735</v>
      </c>
    </row>
    <row r="54" spans="1:9" ht="66" customHeight="1" x14ac:dyDescent="0.2">
      <c r="A54" s="41" t="s">
        <v>1090</v>
      </c>
      <c r="B54" s="37" t="s">
        <v>984</v>
      </c>
      <c r="C54" s="39" t="s">
        <v>143</v>
      </c>
      <c r="D54" s="40" t="s">
        <v>16</v>
      </c>
      <c r="E54" s="81" t="s">
        <v>1396</v>
      </c>
      <c r="F54" s="37" t="s">
        <v>1195</v>
      </c>
      <c r="G54" s="39" t="s">
        <v>193</v>
      </c>
      <c r="H54" s="48">
        <v>519000</v>
      </c>
      <c r="I54" s="41" t="s">
        <v>1397</v>
      </c>
    </row>
    <row r="55" spans="1:9" ht="63.75" customHeight="1" x14ac:dyDescent="0.2">
      <c r="A55" s="41" t="s">
        <v>1090</v>
      </c>
      <c r="B55" s="38" t="s">
        <v>985</v>
      </c>
      <c r="C55" s="34" t="s">
        <v>122</v>
      </c>
      <c r="D55" s="36" t="s">
        <v>16</v>
      </c>
      <c r="E55" s="84" t="s">
        <v>950</v>
      </c>
      <c r="F55" s="36" t="s">
        <v>1191</v>
      </c>
      <c r="G55" s="39" t="s">
        <v>193</v>
      </c>
      <c r="H55" s="49">
        <v>1256494</v>
      </c>
      <c r="I55" s="41" t="s">
        <v>1196</v>
      </c>
    </row>
    <row r="56" spans="1:9" ht="102" customHeight="1" x14ac:dyDescent="0.2">
      <c r="A56" s="41" t="s">
        <v>1090</v>
      </c>
      <c r="B56" s="33" t="s">
        <v>810</v>
      </c>
      <c r="C56" s="32" t="s">
        <v>473</v>
      </c>
      <c r="D56" s="33" t="s">
        <v>16</v>
      </c>
      <c r="E56" s="82" t="s">
        <v>680</v>
      </c>
      <c r="F56" s="33" t="s">
        <v>1117</v>
      </c>
      <c r="G56" s="32" t="s">
        <v>935</v>
      </c>
      <c r="H56" s="35">
        <v>1487245</v>
      </c>
      <c r="I56" s="33" t="s">
        <v>1197</v>
      </c>
    </row>
    <row r="57" spans="1:9" ht="75" customHeight="1" x14ac:dyDescent="0.2">
      <c r="A57" s="41" t="s">
        <v>1090</v>
      </c>
      <c r="B57" s="37" t="s">
        <v>986</v>
      </c>
      <c r="C57" s="39" t="s">
        <v>736</v>
      </c>
      <c r="D57" s="40" t="s">
        <v>82</v>
      </c>
      <c r="E57" s="81" t="s">
        <v>737</v>
      </c>
      <c r="F57" s="37" t="s">
        <v>1198</v>
      </c>
      <c r="G57" s="39" t="s">
        <v>131</v>
      </c>
      <c r="H57" s="42">
        <v>1006999</v>
      </c>
      <c r="I57" s="41" t="s">
        <v>222</v>
      </c>
    </row>
    <row r="58" spans="1:9" ht="87.75" customHeight="1" x14ac:dyDescent="0.2">
      <c r="A58" s="41" t="s">
        <v>1090</v>
      </c>
      <c r="B58" s="38" t="s">
        <v>987</v>
      </c>
      <c r="C58" s="34" t="s">
        <v>106</v>
      </c>
      <c r="D58" s="36" t="s">
        <v>67</v>
      </c>
      <c r="E58" s="84" t="s">
        <v>609</v>
      </c>
      <c r="F58" s="36" t="s">
        <v>1117</v>
      </c>
      <c r="G58" s="47" t="s">
        <v>193</v>
      </c>
      <c r="H58" s="50">
        <v>857393</v>
      </c>
      <c r="I58" s="41" t="s">
        <v>238</v>
      </c>
    </row>
    <row r="59" spans="1:9" ht="63.75" customHeight="1" x14ac:dyDescent="0.2">
      <c r="A59" s="37" t="s">
        <v>1093</v>
      </c>
      <c r="B59" s="37" t="s">
        <v>988</v>
      </c>
      <c r="C59" s="39" t="s">
        <v>144</v>
      </c>
      <c r="D59" s="40" t="s">
        <v>85</v>
      </c>
      <c r="E59" s="81" t="s">
        <v>649</v>
      </c>
      <c r="F59" s="37" t="s">
        <v>1199</v>
      </c>
      <c r="G59" s="39" t="s">
        <v>131</v>
      </c>
      <c r="H59" s="42">
        <v>1186493</v>
      </c>
      <c r="I59" s="41" t="s">
        <v>650</v>
      </c>
    </row>
    <row r="60" spans="1:9" ht="63.75" customHeight="1" x14ac:dyDescent="0.2">
      <c r="A60" s="37" t="s">
        <v>1093</v>
      </c>
      <c r="B60" s="37" t="s">
        <v>989</v>
      </c>
      <c r="C60" s="39" t="s">
        <v>145</v>
      </c>
      <c r="D60" s="40" t="s">
        <v>85</v>
      </c>
      <c r="E60" s="81" t="s">
        <v>596</v>
      </c>
      <c r="F60" s="37" t="s">
        <v>1200</v>
      </c>
      <c r="G60" s="39" t="s">
        <v>131</v>
      </c>
      <c r="H60" s="42">
        <v>1660695</v>
      </c>
      <c r="I60" s="41" t="s">
        <v>255</v>
      </c>
    </row>
    <row r="61" spans="1:9" ht="63.75" customHeight="1" x14ac:dyDescent="0.2">
      <c r="A61" s="37" t="s">
        <v>1093</v>
      </c>
      <c r="B61" s="37" t="s">
        <v>990</v>
      </c>
      <c r="C61" s="39" t="s">
        <v>146</v>
      </c>
      <c r="D61" s="40" t="s">
        <v>85</v>
      </c>
      <c r="E61" s="81" t="s">
        <v>205</v>
      </c>
      <c r="F61" s="37" t="s">
        <v>1117</v>
      </c>
      <c r="G61" s="39" t="s">
        <v>131</v>
      </c>
      <c r="H61" s="42">
        <v>1757000</v>
      </c>
      <c r="I61" s="41" t="s">
        <v>585</v>
      </c>
    </row>
    <row r="62" spans="1:9" ht="66" customHeight="1" x14ac:dyDescent="0.2">
      <c r="A62" s="37" t="s">
        <v>1093</v>
      </c>
      <c r="B62" s="37" t="s">
        <v>991</v>
      </c>
      <c r="C62" s="39" t="s">
        <v>148</v>
      </c>
      <c r="D62" s="40" t="s">
        <v>85</v>
      </c>
      <c r="E62" s="81" t="s">
        <v>659</v>
      </c>
      <c r="F62" s="37" t="s">
        <v>1201</v>
      </c>
      <c r="G62" s="39" t="s">
        <v>131</v>
      </c>
      <c r="H62" s="42">
        <v>1007000</v>
      </c>
      <c r="I62" s="41" t="s">
        <v>260</v>
      </c>
    </row>
    <row r="63" spans="1:9" ht="51" customHeight="1" x14ac:dyDescent="0.2">
      <c r="A63" s="37" t="s">
        <v>1093</v>
      </c>
      <c r="B63" s="37" t="s">
        <v>992</v>
      </c>
      <c r="C63" s="39" t="s">
        <v>149</v>
      </c>
      <c r="D63" s="40" t="s">
        <v>85</v>
      </c>
      <c r="E63" s="81" t="s">
        <v>654</v>
      </c>
      <c r="F63" s="37" t="s">
        <v>1202</v>
      </c>
      <c r="G63" s="39" t="s">
        <v>193</v>
      </c>
      <c r="H63" s="42">
        <v>1143370</v>
      </c>
      <c r="I63" s="41" t="s">
        <v>655</v>
      </c>
    </row>
    <row r="64" spans="1:9" ht="76.5" customHeight="1" x14ac:dyDescent="0.2">
      <c r="A64" s="37" t="s">
        <v>1093</v>
      </c>
      <c r="B64" s="38" t="s">
        <v>993</v>
      </c>
      <c r="C64" s="34" t="s">
        <v>44</v>
      </c>
      <c r="D64" s="36" t="s">
        <v>85</v>
      </c>
      <c r="E64" s="84" t="s">
        <v>254</v>
      </c>
      <c r="F64" s="36" t="s">
        <v>1203</v>
      </c>
      <c r="G64" s="47" t="s">
        <v>131</v>
      </c>
      <c r="H64" s="42">
        <v>972400</v>
      </c>
      <c r="I64" s="41" t="s">
        <v>259</v>
      </c>
    </row>
    <row r="65" spans="1:9" ht="73.5" customHeight="1" x14ac:dyDescent="0.2">
      <c r="A65" s="37" t="s">
        <v>1093</v>
      </c>
      <c r="B65" s="38" t="s">
        <v>994</v>
      </c>
      <c r="C65" s="34" t="s">
        <v>35</v>
      </c>
      <c r="D65" s="36" t="s">
        <v>85</v>
      </c>
      <c r="E65" s="84" t="s">
        <v>951</v>
      </c>
      <c r="F65" s="36" t="s">
        <v>1204</v>
      </c>
      <c r="G65" s="47" t="s">
        <v>193</v>
      </c>
      <c r="H65" s="42">
        <v>497947</v>
      </c>
      <c r="I65" s="41" t="s">
        <v>598</v>
      </c>
    </row>
    <row r="66" spans="1:9" ht="89.25" customHeight="1" x14ac:dyDescent="0.2">
      <c r="A66" s="37" t="s">
        <v>1093</v>
      </c>
      <c r="B66" s="38" t="s">
        <v>995</v>
      </c>
      <c r="C66" s="34" t="s">
        <v>201</v>
      </c>
      <c r="D66" s="36" t="s">
        <v>85</v>
      </c>
      <c r="E66" s="84" t="s">
        <v>1116</v>
      </c>
      <c r="F66" s="36" t="s">
        <v>1117</v>
      </c>
      <c r="G66" s="47" t="s">
        <v>193</v>
      </c>
      <c r="H66" s="42">
        <v>402283</v>
      </c>
      <c r="I66" s="41" t="s">
        <v>261</v>
      </c>
    </row>
    <row r="67" spans="1:9" ht="51" customHeight="1" x14ac:dyDescent="0.2">
      <c r="A67" s="37" t="s">
        <v>1093</v>
      </c>
      <c r="B67" s="38" t="s">
        <v>996</v>
      </c>
      <c r="C67" s="34" t="s">
        <v>118</v>
      </c>
      <c r="D67" s="36" t="s">
        <v>85</v>
      </c>
      <c r="E67" s="84" t="s">
        <v>631</v>
      </c>
      <c r="F67" s="36" t="s">
        <v>1205</v>
      </c>
      <c r="G67" s="47" t="s">
        <v>131</v>
      </c>
      <c r="H67" s="42">
        <v>1507000</v>
      </c>
      <c r="I67" s="41" t="s">
        <v>262</v>
      </c>
    </row>
    <row r="68" spans="1:9" ht="83.25" customHeight="1" x14ac:dyDescent="0.2">
      <c r="A68" s="37" t="s">
        <v>1093</v>
      </c>
      <c r="B68" s="38" t="s">
        <v>997</v>
      </c>
      <c r="C68" s="34" t="s">
        <v>109</v>
      </c>
      <c r="D68" s="36" t="s">
        <v>85</v>
      </c>
      <c r="E68" s="84" t="s">
        <v>954</v>
      </c>
      <c r="F68" s="36" t="s">
        <v>1206</v>
      </c>
      <c r="G68" s="47" t="s">
        <v>953</v>
      </c>
      <c r="H68" s="42">
        <v>1007000</v>
      </c>
      <c r="I68" s="41" t="s">
        <v>258</v>
      </c>
    </row>
    <row r="69" spans="1:9" ht="63.75" customHeight="1" x14ac:dyDescent="0.2">
      <c r="A69" s="37" t="s">
        <v>1093</v>
      </c>
      <c r="B69" s="33" t="s">
        <v>790</v>
      </c>
      <c r="C69" s="32" t="s">
        <v>348</v>
      </c>
      <c r="D69" s="33" t="s">
        <v>85</v>
      </c>
      <c r="E69" s="82" t="s">
        <v>744</v>
      </c>
      <c r="F69" s="33" t="s">
        <v>1117</v>
      </c>
      <c r="G69" s="32" t="s">
        <v>193</v>
      </c>
      <c r="H69" s="35">
        <v>1007000</v>
      </c>
      <c r="I69" s="33" t="s">
        <v>349</v>
      </c>
    </row>
    <row r="70" spans="1:9" ht="63.75" customHeight="1" x14ac:dyDescent="0.2">
      <c r="A70" s="37" t="s">
        <v>1093</v>
      </c>
      <c r="B70" s="33" t="s">
        <v>808</v>
      </c>
      <c r="C70" s="32" t="s">
        <v>350</v>
      </c>
      <c r="D70" s="33" t="s">
        <v>85</v>
      </c>
      <c r="E70" s="82" t="s">
        <v>700</v>
      </c>
      <c r="F70" s="33" t="s">
        <v>1207</v>
      </c>
      <c r="G70" s="32" t="s">
        <v>133</v>
      </c>
      <c r="H70" s="35">
        <v>811512</v>
      </c>
      <c r="I70" s="33" t="s">
        <v>351</v>
      </c>
    </row>
    <row r="71" spans="1:9" ht="51" customHeight="1" x14ac:dyDescent="0.2">
      <c r="A71" s="37" t="s">
        <v>1093</v>
      </c>
      <c r="B71" s="33" t="s">
        <v>906</v>
      </c>
      <c r="C71" s="32" t="s">
        <v>352</v>
      </c>
      <c r="D71" s="33" t="s">
        <v>85</v>
      </c>
      <c r="E71" s="82" t="s">
        <v>955</v>
      </c>
      <c r="F71" s="33" t="s">
        <v>1117</v>
      </c>
      <c r="G71" s="32" t="s">
        <v>131</v>
      </c>
      <c r="H71" s="35">
        <v>2000000</v>
      </c>
      <c r="I71" s="33" t="s">
        <v>353</v>
      </c>
    </row>
    <row r="72" spans="1:9" ht="68.25" customHeight="1" x14ac:dyDescent="0.2">
      <c r="A72" s="37" t="s">
        <v>1093</v>
      </c>
      <c r="B72" s="33" t="s">
        <v>819</v>
      </c>
      <c r="C72" s="32" t="s">
        <v>354</v>
      </c>
      <c r="D72" s="33" t="s">
        <v>85</v>
      </c>
      <c r="E72" s="82" t="s">
        <v>682</v>
      </c>
      <c r="F72" s="33" t="s">
        <v>1208</v>
      </c>
      <c r="G72" s="32" t="s">
        <v>1210</v>
      </c>
      <c r="H72" s="35">
        <v>234610</v>
      </c>
      <c r="I72" s="33" t="s">
        <v>355</v>
      </c>
    </row>
    <row r="73" spans="1:9" ht="63.75" customHeight="1" x14ac:dyDescent="0.2">
      <c r="A73" s="37" t="s">
        <v>1093</v>
      </c>
      <c r="B73" s="33" t="s">
        <v>809</v>
      </c>
      <c r="C73" s="32" t="s">
        <v>356</v>
      </c>
      <c r="D73" s="33" t="s">
        <v>85</v>
      </c>
      <c r="E73" s="82" t="s">
        <v>1211</v>
      </c>
      <c r="F73" s="33" t="s">
        <v>1209</v>
      </c>
      <c r="G73" s="32" t="s">
        <v>193</v>
      </c>
      <c r="H73" s="35">
        <v>300262</v>
      </c>
      <c r="I73" s="33" t="s">
        <v>357</v>
      </c>
    </row>
    <row r="74" spans="1:9" ht="76.5" customHeight="1" x14ac:dyDescent="0.2">
      <c r="A74" s="37" t="s">
        <v>1093</v>
      </c>
      <c r="B74" s="33" t="s">
        <v>857</v>
      </c>
      <c r="C74" s="32" t="s">
        <v>361</v>
      </c>
      <c r="D74" s="33" t="s">
        <v>85</v>
      </c>
      <c r="E74" s="82" t="s">
        <v>1269</v>
      </c>
      <c r="F74" s="33" t="s">
        <v>1117</v>
      </c>
      <c r="G74" s="32" t="s">
        <v>193</v>
      </c>
      <c r="H74" s="35">
        <v>1007000</v>
      </c>
      <c r="I74" s="33" t="s">
        <v>362</v>
      </c>
    </row>
    <row r="75" spans="1:9" ht="135.75" customHeight="1" x14ac:dyDescent="0.2">
      <c r="A75" s="37" t="s">
        <v>1093</v>
      </c>
      <c r="B75" s="33" t="s">
        <v>765</v>
      </c>
      <c r="C75" s="39" t="s">
        <v>198</v>
      </c>
      <c r="D75" s="33" t="s">
        <v>85</v>
      </c>
      <c r="E75" s="82" t="s">
        <v>942</v>
      </c>
      <c r="F75" s="33" t="s">
        <v>1117</v>
      </c>
      <c r="G75" s="32" t="s">
        <v>193</v>
      </c>
      <c r="H75" s="35">
        <v>2000000</v>
      </c>
      <c r="I75" s="33" t="s">
        <v>366</v>
      </c>
    </row>
    <row r="76" spans="1:9" ht="103.5" customHeight="1" x14ac:dyDescent="0.2">
      <c r="A76" s="37" t="s">
        <v>1093</v>
      </c>
      <c r="B76" s="33" t="s">
        <v>829</v>
      </c>
      <c r="C76" s="32" t="s">
        <v>367</v>
      </c>
      <c r="D76" s="33" t="s">
        <v>85</v>
      </c>
      <c r="E76" s="82" t="s">
        <v>939</v>
      </c>
      <c r="F76" s="33" t="s">
        <v>1117</v>
      </c>
      <c r="G76" s="32" t="s">
        <v>133</v>
      </c>
      <c r="H76" s="35">
        <v>782000</v>
      </c>
      <c r="I76" s="33" t="s">
        <v>258</v>
      </c>
    </row>
    <row r="77" spans="1:9" ht="109.5" customHeight="1" x14ac:dyDescent="0.2">
      <c r="A77" s="37" t="s">
        <v>1093</v>
      </c>
      <c r="B77" s="33" t="s">
        <v>919</v>
      </c>
      <c r="C77" s="32" t="s">
        <v>564</v>
      </c>
      <c r="D77" s="33" t="s">
        <v>85</v>
      </c>
      <c r="E77" s="82" t="s">
        <v>755</v>
      </c>
      <c r="F77" s="33" t="s">
        <v>1117</v>
      </c>
      <c r="G77" s="32" t="s">
        <v>133</v>
      </c>
      <c r="H77" s="35">
        <v>1007000</v>
      </c>
      <c r="I77" s="33" t="s">
        <v>565</v>
      </c>
    </row>
    <row r="78" spans="1:9" ht="82.5" customHeight="1" x14ac:dyDescent="0.2">
      <c r="A78" s="37" t="s">
        <v>1093</v>
      </c>
      <c r="B78" s="33" t="s">
        <v>902</v>
      </c>
      <c r="C78" s="32" t="s">
        <v>739</v>
      </c>
      <c r="D78" s="33" t="s">
        <v>85</v>
      </c>
      <c r="E78" s="82" t="s">
        <v>1230</v>
      </c>
      <c r="F78" s="33" t="s">
        <v>1219</v>
      </c>
      <c r="G78" s="32" t="s">
        <v>131</v>
      </c>
      <c r="H78" s="35">
        <v>247042</v>
      </c>
      <c r="I78" s="33" t="s">
        <v>358</v>
      </c>
    </row>
    <row r="79" spans="1:9" ht="85.5" customHeight="1" x14ac:dyDescent="0.2">
      <c r="A79" s="37" t="s">
        <v>1093</v>
      </c>
      <c r="B79" s="37" t="s">
        <v>998</v>
      </c>
      <c r="C79" s="39" t="s">
        <v>150</v>
      </c>
      <c r="D79" s="40" t="s">
        <v>13</v>
      </c>
      <c r="E79" s="81" t="s">
        <v>605</v>
      </c>
      <c r="F79" s="37" t="s">
        <v>1224</v>
      </c>
      <c r="G79" s="39" t="s">
        <v>193</v>
      </c>
      <c r="H79" s="42">
        <v>1098918</v>
      </c>
      <c r="I79" s="41" t="s">
        <v>606</v>
      </c>
    </row>
    <row r="80" spans="1:9" ht="78.75" customHeight="1" x14ac:dyDescent="0.2">
      <c r="A80" s="70" t="s">
        <v>1093</v>
      </c>
      <c r="B80" s="74" t="s">
        <v>999</v>
      </c>
      <c r="C80" s="75" t="s">
        <v>97</v>
      </c>
      <c r="D80" s="73" t="s">
        <v>13</v>
      </c>
      <c r="E80" s="85" t="s">
        <v>1282</v>
      </c>
      <c r="F80" s="73" t="s">
        <v>1225</v>
      </c>
      <c r="G80" s="76" t="s">
        <v>193</v>
      </c>
      <c r="H80" s="67">
        <v>1007000</v>
      </c>
      <c r="I80" s="72" t="s">
        <v>595</v>
      </c>
    </row>
    <row r="81" spans="1:9" ht="87" customHeight="1" x14ac:dyDescent="0.2">
      <c r="A81" s="37" t="s">
        <v>1093</v>
      </c>
      <c r="B81" s="38" t="s">
        <v>1000</v>
      </c>
      <c r="C81" s="34" t="s">
        <v>108</v>
      </c>
      <c r="D81" s="36" t="s">
        <v>13</v>
      </c>
      <c r="E81" s="84" t="s">
        <v>1358</v>
      </c>
      <c r="F81" s="36" t="s">
        <v>1226</v>
      </c>
      <c r="G81" s="47" t="s">
        <v>131</v>
      </c>
      <c r="H81" s="42">
        <v>549370</v>
      </c>
      <c r="I81" s="41" t="s">
        <v>1357</v>
      </c>
    </row>
    <row r="82" spans="1:9" ht="81" customHeight="1" x14ac:dyDescent="0.2">
      <c r="A82" s="70" t="s">
        <v>1093</v>
      </c>
      <c r="B82" s="59" t="s">
        <v>901</v>
      </c>
      <c r="C82" s="71" t="s">
        <v>393</v>
      </c>
      <c r="D82" s="59" t="s">
        <v>13</v>
      </c>
      <c r="E82" s="83" t="s">
        <v>1283</v>
      </c>
      <c r="F82" s="59" t="s">
        <v>1227</v>
      </c>
      <c r="G82" s="71" t="s">
        <v>193</v>
      </c>
      <c r="H82" s="68">
        <v>1007000</v>
      </c>
      <c r="I82" s="59" t="s">
        <v>1284</v>
      </c>
    </row>
    <row r="83" spans="1:9" ht="63.75" customHeight="1" x14ac:dyDescent="0.2">
      <c r="A83" s="70" t="s">
        <v>1093</v>
      </c>
      <c r="B83" s="59" t="s">
        <v>908</v>
      </c>
      <c r="C83" s="71" t="s">
        <v>394</v>
      </c>
      <c r="D83" s="59" t="s">
        <v>13</v>
      </c>
      <c r="E83" s="83" t="s">
        <v>1285</v>
      </c>
      <c r="F83" s="59">
        <v>211</v>
      </c>
      <c r="G83" s="71" t="s">
        <v>131</v>
      </c>
      <c r="H83" s="68">
        <v>2000000</v>
      </c>
      <c r="I83" s="59" t="s">
        <v>1228</v>
      </c>
    </row>
    <row r="84" spans="1:9" ht="89.25" customHeight="1" x14ac:dyDescent="0.2">
      <c r="A84" s="72" t="s">
        <v>1097</v>
      </c>
      <c r="B84" s="70" t="s">
        <v>1001</v>
      </c>
      <c r="C84" s="77" t="s">
        <v>151</v>
      </c>
      <c r="D84" s="80" t="s">
        <v>7</v>
      </c>
      <c r="E84" s="86" t="s">
        <v>719</v>
      </c>
      <c r="F84" s="70" t="s">
        <v>1229</v>
      </c>
      <c r="G84" s="77" t="s">
        <v>940</v>
      </c>
      <c r="H84" s="67">
        <v>1108224</v>
      </c>
      <c r="I84" s="72" t="s">
        <v>379</v>
      </c>
    </row>
    <row r="85" spans="1:9" ht="83.25" customHeight="1" x14ac:dyDescent="0.2">
      <c r="A85" s="41" t="s">
        <v>1097</v>
      </c>
      <c r="B85" s="33" t="s">
        <v>779</v>
      </c>
      <c r="C85" s="32" t="s">
        <v>70</v>
      </c>
      <c r="D85" s="33" t="s">
        <v>7</v>
      </c>
      <c r="E85" s="82" t="s">
        <v>937</v>
      </c>
      <c r="F85" s="33" t="s">
        <v>1117</v>
      </c>
      <c r="G85" s="32" t="s">
        <v>292</v>
      </c>
      <c r="H85" s="35">
        <v>1017000</v>
      </c>
      <c r="I85" s="33" t="s">
        <v>379</v>
      </c>
    </row>
    <row r="86" spans="1:9" ht="76.5" customHeight="1" x14ac:dyDescent="0.2">
      <c r="A86" s="41" t="s">
        <v>1095</v>
      </c>
      <c r="B86" s="38" t="s">
        <v>1002</v>
      </c>
      <c r="C86" s="34" t="s">
        <v>116</v>
      </c>
      <c r="D86" s="36" t="s">
        <v>25</v>
      </c>
      <c r="E86" s="84" t="s">
        <v>623</v>
      </c>
      <c r="F86" s="52" t="s">
        <v>1359</v>
      </c>
      <c r="G86" s="39" t="s">
        <v>193</v>
      </c>
      <c r="H86" s="42">
        <v>506900</v>
      </c>
      <c r="I86" s="41" t="s">
        <v>624</v>
      </c>
    </row>
    <row r="87" spans="1:9" ht="95.25" customHeight="1" x14ac:dyDescent="0.2">
      <c r="A87" s="41" t="s">
        <v>1095</v>
      </c>
      <c r="B87" s="33" t="s">
        <v>833</v>
      </c>
      <c r="C87" s="32" t="s">
        <v>380</v>
      </c>
      <c r="D87" s="33" t="s">
        <v>25</v>
      </c>
      <c r="E87" s="82" t="s">
        <v>1268</v>
      </c>
      <c r="F87" s="33" t="s">
        <v>1360</v>
      </c>
      <c r="G87" s="32" t="s">
        <v>133</v>
      </c>
      <c r="H87" s="35">
        <v>697698</v>
      </c>
      <c r="I87" s="33" t="s">
        <v>381</v>
      </c>
    </row>
    <row r="88" spans="1:9" ht="63.75" customHeight="1" x14ac:dyDescent="0.2">
      <c r="A88" s="41" t="s">
        <v>1095</v>
      </c>
      <c r="B88" s="33" t="s">
        <v>839</v>
      </c>
      <c r="C88" s="32" t="s">
        <v>382</v>
      </c>
      <c r="D88" s="33" t="s">
        <v>25</v>
      </c>
      <c r="E88" s="82" t="s">
        <v>1267</v>
      </c>
      <c r="F88" s="94" t="s">
        <v>1361</v>
      </c>
      <c r="G88" s="32" t="s">
        <v>193</v>
      </c>
      <c r="H88" s="35">
        <v>717986</v>
      </c>
      <c r="I88" s="33" t="s">
        <v>381</v>
      </c>
    </row>
    <row r="89" spans="1:9" ht="84.75" customHeight="1" x14ac:dyDescent="0.2">
      <c r="A89" s="41" t="s">
        <v>1092</v>
      </c>
      <c r="B89" s="37" t="s">
        <v>1003</v>
      </c>
      <c r="C89" s="39" t="s">
        <v>153</v>
      </c>
      <c r="D89" s="40" t="s">
        <v>21</v>
      </c>
      <c r="E89" s="81" t="s">
        <v>1362</v>
      </c>
      <c r="F89" s="52" t="s">
        <v>1363</v>
      </c>
      <c r="G89" s="39" t="s">
        <v>1210</v>
      </c>
      <c r="H89" s="42">
        <v>307490</v>
      </c>
      <c r="I89" s="41" t="s">
        <v>533</v>
      </c>
    </row>
    <row r="90" spans="1:9" ht="76.5" customHeight="1" x14ac:dyDescent="0.2">
      <c r="A90" s="41" t="s">
        <v>1092</v>
      </c>
      <c r="B90" s="33" t="s">
        <v>774</v>
      </c>
      <c r="C90" s="32" t="s">
        <v>1372</v>
      </c>
      <c r="D90" s="33" t="s">
        <v>21</v>
      </c>
      <c r="E90" s="82" t="s">
        <v>751</v>
      </c>
      <c r="F90" s="33" t="s">
        <v>1364</v>
      </c>
      <c r="G90" s="32" t="s">
        <v>133</v>
      </c>
      <c r="H90" s="35">
        <v>182652</v>
      </c>
      <c r="I90" s="33" t="s">
        <v>534</v>
      </c>
    </row>
    <row r="91" spans="1:9" ht="92.25" customHeight="1" x14ac:dyDescent="0.2">
      <c r="A91" s="41" t="s">
        <v>1095</v>
      </c>
      <c r="B91" s="37" t="s">
        <v>738</v>
      </c>
      <c r="C91" s="39" t="s">
        <v>154</v>
      </c>
      <c r="D91" s="40" t="s">
        <v>77</v>
      </c>
      <c r="E91" s="81" t="s">
        <v>1256</v>
      </c>
      <c r="F91" s="37" t="s">
        <v>1117</v>
      </c>
      <c r="G91" s="39" t="s">
        <v>131</v>
      </c>
      <c r="H91" s="42">
        <v>973832</v>
      </c>
      <c r="I91" s="41" t="s">
        <v>323</v>
      </c>
    </row>
    <row r="92" spans="1:9" ht="89.25" customHeight="1" x14ac:dyDescent="0.2">
      <c r="A92" s="41" t="s">
        <v>1095</v>
      </c>
      <c r="B92" s="37" t="s">
        <v>1004</v>
      </c>
      <c r="C92" s="39" t="s">
        <v>155</v>
      </c>
      <c r="D92" s="40" t="s">
        <v>77</v>
      </c>
      <c r="E92" s="81" t="s">
        <v>698</v>
      </c>
      <c r="F92" s="52" t="s">
        <v>1365</v>
      </c>
      <c r="G92" s="39" t="s">
        <v>131</v>
      </c>
      <c r="H92" s="42">
        <v>1122090</v>
      </c>
      <c r="I92" s="41" t="s">
        <v>675</v>
      </c>
    </row>
    <row r="93" spans="1:9" ht="282" customHeight="1" x14ac:dyDescent="0.2">
      <c r="A93" s="41" t="s">
        <v>1095</v>
      </c>
      <c r="B93" s="38" t="s">
        <v>1005</v>
      </c>
      <c r="C93" s="34" t="s">
        <v>202</v>
      </c>
      <c r="D93" s="36" t="s">
        <v>77</v>
      </c>
      <c r="E93" s="84" t="s">
        <v>652</v>
      </c>
      <c r="F93" s="36" t="s">
        <v>1366</v>
      </c>
      <c r="G93" s="39" t="s">
        <v>193</v>
      </c>
      <c r="H93" s="42">
        <v>1582000</v>
      </c>
      <c r="I93" s="41" t="s">
        <v>653</v>
      </c>
    </row>
    <row r="94" spans="1:9" ht="76.5" customHeight="1" x14ac:dyDescent="0.2">
      <c r="A94" s="41" t="s">
        <v>1095</v>
      </c>
      <c r="B94" s="38" t="s">
        <v>1006</v>
      </c>
      <c r="C94" s="34" t="s">
        <v>46</v>
      </c>
      <c r="D94" s="36" t="s">
        <v>77</v>
      </c>
      <c r="E94" s="98" t="s">
        <v>1266</v>
      </c>
      <c r="F94" s="94" t="s">
        <v>1367</v>
      </c>
      <c r="G94" s="47" t="s">
        <v>131</v>
      </c>
      <c r="H94" s="42">
        <v>1273654</v>
      </c>
      <c r="I94" s="41" t="s">
        <v>323</v>
      </c>
    </row>
    <row r="95" spans="1:9" ht="51" customHeight="1" x14ac:dyDescent="0.2">
      <c r="A95" s="41" t="s">
        <v>1095</v>
      </c>
      <c r="B95" s="33" t="s">
        <v>834</v>
      </c>
      <c r="C95" s="32" t="s">
        <v>324</v>
      </c>
      <c r="D95" s="33" t="s">
        <v>77</v>
      </c>
      <c r="E95" s="96" t="s">
        <v>325</v>
      </c>
      <c r="F95" s="94" t="s">
        <v>1368</v>
      </c>
      <c r="G95" s="32" t="s">
        <v>131</v>
      </c>
      <c r="H95" s="35">
        <v>1486500</v>
      </c>
      <c r="I95" s="33" t="s">
        <v>323</v>
      </c>
    </row>
    <row r="96" spans="1:9" ht="70.5" customHeight="1" x14ac:dyDescent="0.2">
      <c r="A96" s="41" t="s">
        <v>1095</v>
      </c>
      <c r="B96" s="33" t="s">
        <v>871</v>
      </c>
      <c r="C96" s="32" t="s">
        <v>326</v>
      </c>
      <c r="D96" s="33" t="s">
        <v>77</v>
      </c>
      <c r="E96" s="96" t="s">
        <v>327</v>
      </c>
      <c r="F96" s="94" t="s">
        <v>1369</v>
      </c>
      <c r="G96" s="32" t="s">
        <v>131</v>
      </c>
      <c r="H96" s="35">
        <v>545140</v>
      </c>
      <c r="I96" s="33" t="s">
        <v>323</v>
      </c>
    </row>
    <row r="97" spans="1:9" ht="73.5" customHeight="1" x14ac:dyDescent="0.25">
      <c r="A97" s="41" t="s">
        <v>1095</v>
      </c>
      <c r="B97" s="33" t="s">
        <v>859</v>
      </c>
      <c r="C97" s="32" t="s">
        <v>331</v>
      </c>
      <c r="D97" s="33" t="s">
        <v>77</v>
      </c>
      <c r="E97" s="91" t="s">
        <v>1370</v>
      </c>
      <c r="F97" s="94" t="s">
        <v>1371</v>
      </c>
      <c r="G97" s="32" t="s">
        <v>193</v>
      </c>
      <c r="H97" s="35">
        <v>443998</v>
      </c>
      <c r="I97" s="107" t="s">
        <v>332</v>
      </c>
    </row>
    <row r="98" spans="1:9" ht="78.75" customHeight="1" x14ac:dyDescent="0.2">
      <c r="A98" s="41" t="s">
        <v>1095</v>
      </c>
      <c r="B98" s="33" t="s">
        <v>807</v>
      </c>
      <c r="C98" s="32" t="s">
        <v>333</v>
      </c>
      <c r="D98" s="33" t="s">
        <v>77</v>
      </c>
      <c r="E98" s="96" t="s">
        <v>1259</v>
      </c>
      <c r="F98" s="94" t="s">
        <v>1373</v>
      </c>
      <c r="G98" s="32" t="s">
        <v>193</v>
      </c>
      <c r="H98" s="35">
        <v>505065</v>
      </c>
      <c r="I98" s="33" t="s">
        <v>334</v>
      </c>
    </row>
    <row r="99" spans="1:9" ht="63.75" customHeight="1" x14ac:dyDescent="0.2">
      <c r="A99" s="41" t="s">
        <v>1095</v>
      </c>
      <c r="B99" s="33" t="s">
        <v>800</v>
      </c>
      <c r="C99" s="32" t="s">
        <v>570</v>
      </c>
      <c r="D99" s="33" t="s">
        <v>77</v>
      </c>
      <c r="E99" s="96" t="s">
        <v>1257</v>
      </c>
      <c r="F99" s="100" t="s">
        <v>1117</v>
      </c>
      <c r="G99" s="32" t="s">
        <v>193</v>
      </c>
      <c r="H99" s="35">
        <v>1007000</v>
      </c>
      <c r="I99" s="33" t="s">
        <v>1258</v>
      </c>
    </row>
    <row r="100" spans="1:9" ht="81" customHeight="1" x14ac:dyDescent="0.2">
      <c r="A100" s="41" t="s">
        <v>1091</v>
      </c>
      <c r="B100" s="37" t="s">
        <v>1007</v>
      </c>
      <c r="C100" s="39" t="s">
        <v>156</v>
      </c>
      <c r="D100" s="40" t="s">
        <v>90</v>
      </c>
      <c r="E100" s="97" t="s">
        <v>660</v>
      </c>
      <c r="F100" s="102" t="s">
        <v>1374</v>
      </c>
      <c r="G100" s="39" t="s">
        <v>193</v>
      </c>
      <c r="H100" s="42">
        <v>1347519</v>
      </c>
      <c r="I100" s="41" t="s">
        <v>503</v>
      </c>
    </row>
    <row r="101" spans="1:9" ht="152.25" customHeight="1" x14ac:dyDescent="0.2">
      <c r="A101" s="41" t="s">
        <v>1091</v>
      </c>
      <c r="B101" s="38" t="s">
        <v>1008</v>
      </c>
      <c r="C101" s="34" t="s">
        <v>103</v>
      </c>
      <c r="D101" s="36" t="s">
        <v>90</v>
      </c>
      <c r="E101" s="84" t="s">
        <v>607</v>
      </c>
      <c r="F101" s="102" t="s">
        <v>1375</v>
      </c>
      <c r="G101" s="39" t="s">
        <v>193</v>
      </c>
      <c r="H101" s="42">
        <v>436930</v>
      </c>
      <c r="I101" s="41" t="s">
        <v>217</v>
      </c>
    </row>
    <row r="102" spans="1:9" ht="63.75" customHeight="1" x14ac:dyDescent="0.2">
      <c r="A102" s="41" t="s">
        <v>1091</v>
      </c>
      <c r="B102" s="33" t="s">
        <v>852</v>
      </c>
      <c r="C102" s="32" t="s">
        <v>495</v>
      </c>
      <c r="D102" s="33" t="s">
        <v>90</v>
      </c>
      <c r="E102" s="82" t="s">
        <v>710</v>
      </c>
      <c r="F102" s="94" t="s">
        <v>1376</v>
      </c>
      <c r="G102" s="32" t="s">
        <v>131</v>
      </c>
      <c r="H102" s="35">
        <v>186964</v>
      </c>
      <c r="I102" s="33" t="s">
        <v>217</v>
      </c>
    </row>
    <row r="103" spans="1:9" ht="51" customHeight="1" x14ac:dyDescent="0.2">
      <c r="A103" s="41" t="s">
        <v>1091</v>
      </c>
      <c r="B103" s="33" t="s">
        <v>849</v>
      </c>
      <c r="C103" s="32" t="s">
        <v>502</v>
      </c>
      <c r="D103" s="33" t="s">
        <v>90</v>
      </c>
      <c r="E103" s="82" t="s">
        <v>686</v>
      </c>
      <c r="F103" s="52" t="s">
        <v>1377</v>
      </c>
      <c r="G103" s="32" t="s">
        <v>193</v>
      </c>
      <c r="H103" s="35">
        <v>1401324</v>
      </c>
      <c r="I103" s="33" t="s">
        <v>503</v>
      </c>
    </row>
    <row r="104" spans="1:9" ht="102" customHeight="1" x14ac:dyDescent="0.25">
      <c r="A104" s="41" t="s">
        <v>1091</v>
      </c>
      <c r="B104" s="33" t="s">
        <v>922</v>
      </c>
      <c r="C104" s="32" t="s">
        <v>566</v>
      </c>
      <c r="D104" s="33" t="s">
        <v>90</v>
      </c>
      <c r="E104" s="91" t="s">
        <v>1378</v>
      </c>
      <c r="F104" s="33" t="s">
        <v>1117</v>
      </c>
      <c r="G104" s="32" t="s">
        <v>193</v>
      </c>
      <c r="H104" s="35">
        <v>347000</v>
      </c>
      <c r="I104" s="33" t="s">
        <v>217</v>
      </c>
    </row>
    <row r="105" spans="1:9" ht="84.75" customHeight="1" x14ac:dyDescent="0.2">
      <c r="A105" s="41" t="s">
        <v>1091</v>
      </c>
      <c r="B105" s="33" t="s">
        <v>921</v>
      </c>
      <c r="C105" s="32" t="s">
        <v>566</v>
      </c>
      <c r="D105" s="33" t="s">
        <v>90</v>
      </c>
      <c r="E105" s="82" t="s">
        <v>1379</v>
      </c>
      <c r="F105" s="33" t="s">
        <v>1117</v>
      </c>
      <c r="G105" s="32" t="s">
        <v>193</v>
      </c>
      <c r="H105" s="35">
        <v>807000</v>
      </c>
      <c r="I105" s="33" t="s">
        <v>711</v>
      </c>
    </row>
    <row r="106" spans="1:9" ht="51" customHeight="1" x14ac:dyDescent="0.2">
      <c r="A106" s="41" t="s">
        <v>1095</v>
      </c>
      <c r="B106" s="37" t="s">
        <v>1009</v>
      </c>
      <c r="C106" s="39" t="s">
        <v>202</v>
      </c>
      <c r="D106" s="40" t="s">
        <v>12</v>
      </c>
      <c r="E106" s="81" t="s">
        <v>628</v>
      </c>
      <c r="F106" s="37" t="s">
        <v>1117</v>
      </c>
      <c r="G106" s="39" t="s">
        <v>193</v>
      </c>
      <c r="H106" s="42">
        <v>899466</v>
      </c>
      <c r="I106" s="41" t="s">
        <v>629</v>
      </c>
    </row>
    <row r="107" spans="1:9" ht="117.75" customHeight="1" x14ac:dyDescent="0.2">
      <c r="A107" s="41" t="s">
        <v>1095</v>
      </c>
      <c r="B107" s="33" t="s">
        <v>805</v>
      </c>
      <c r="C107" s="32" t="s">
        <v>732</v>
      </c>
      <c r="D107" s="33" t="s">
        <v>12</v>
      </c>
      <c r="E107" s="82" t="s">
        <v>1380</v>
      </c>
      <c r="F107" s="33" t="s">
        <v>1117</v>
      </c>
      <c r="G107" s="32" t="s">
        <v>193</v>
      </c>
      <c r="H107" s="35">
        <v>217395</v>
      </c>
      <c r="I107" s="33" t="s">
        <v>733</v>
      </c>
    </row>
    <row r="108" spans="1:9" ht="114.75" customHeight="1" x14ac:dyDescent="0.2">
      <c r="A108" s="41" t="s">
        <v>1094</v>
      </c>
      <c r="B108" s="37" t="s">
        <v>1010</v>
      </c>
      <c r="C108" s="45" t="s">
        <v>75</v>
      </c>
      <c r="D108" s="36" t="s">
        <v>95</v>
      </c>
      <c r="E108" s="81" t="s">
        <v>215</v>
      </c>
      <c r="F108" s="37" t="s">
        <v>1117</v>
      </c>
      <c r="G108" s="45" t="s">
        <v>193</v>
      </c>
      <c r="H108" s="42">
        <v>817651</v>
      </c>
      <c r="I108" s="41" t="s">
        <v>224</v>
      </c>
    </row>
    <row r="109" spans="1:9" ht="107.25" customHeight="1" x14ac:dyDescent="0.2">
      <c r="A109" s="41" t="s">
        <v>1094</v>
      </c>
      <c r="B109" s="33" t="s">
        <v>874</v>
      </c>
      <c r="C109" s="32" t="s">
        <v>427</v>
      </c>
      <c r="D109" s="33" t="s">
        <v>95</v>
      </c>
      <c r="E109" s="82" t="s">
        <v>690</v>
      </c>
      <c r="F109" s="33" t="s">
        <v>1381</v>
      </c>
      <c r="G109" s="32" t="s">
        <v>133</v>
      </c>
      <c r="H109" s="35">
        <v>1007000</v>
      </c>
      <c r="I109" s="33" t="s">
        <v>428</v>
      </c>
    </row>
    <row r="110" spans="1:9" ht="68.25" customHeight="1" x14ac:dyDescent="0.2">
      <c r="A110" s="41" t="s">
        <v>1094</v>
      </c>
      <c r="B110" s="33" t="s">
        <v>850</v>
      </c>
      <c r="C110" s="32" t="s">
        <v>429</v>
      </c>
      <c r="D110" s="33" t="s">
        <v>95</v>
      </c>
      <c r="E110" s="82" t="s">
        <v>1265</v>
      </c>
      <c r="F110" s="33" t="s">
        <v>1117</v>
      </c>
      <c r="G110" s="32" t="s">
        <v>133</v>
      </c>
      <c r="H110" s="35">
        <v>1006616</v>
      </c>
      <c r="I110" s="33" t="s">
        <v>428</v>
      </c>
    </row>
    <row r="111" spans="1:9" ht="96" customHeight="1" x14ac:dyDescent="0.2">
      <c r="A111" s="41" t="s">
        <v>1098</v>
      </c>
      <c r="B111" s="37" t="s">
        <v>1011</v>
      </c>
      <c r="C111" s="39" t="s">
        <v>203</v>
      </c>
      <c r="D111" s="40" t="s">
        <v>23</v>
      </c>
      <c r="E111" s="81" t="s">
        <v>1232</v>
      </c>
      <c r="F111" s="37" t="s">
        <v>1117</v>
      </c>
      <c r="G111" s="39" t="s">
        <v>193</v>
      </c>
      <c r="H111" s="42">
        <v>2000000</v>
      </c>
      <c r="I111" s="41" t="s">
        <v>638</v>
      </c>
    </row>
    <row r="112" spans="1:9" ht="90.75" customHeight="1" x14ac:dyDescent="0.2">
      <c r="A112" s="41" t="s">
        <v>1098</v>
      </c>
      <c r="B112" s="37" t="s">
        <v>1012</v>
      </c>
      <c r="C112" s="39" t="s">
        <v>157</v>
      </c>
      <c r="D112" s="40" t="s">
        <v>23</v>
      </c>
      <c r="E112" s="81" t="s">
        <v>1231</v>
      </c>
      <c r="F112" s="37" t="s">
        <v>1117</v>
      </c>
      <c r="G112" s="39" t="s">
        <v>193</v>
      </c>
      <c r="H112" s="42">
        <v>731793</v>
      </c>
      <c r="I112" s="41" t="s">
        <v>269</v>
      </c>
    </row>
    <row r="113" spans="1:9" ht="156.75" customHeight="1" x14ac:dyDescent="0.2">
      <c r="A113" s="41" t="s">
        <v>1098</v>
      </c>
      <c r="B113" s="33" t="s">
        <v>844</v>
      </c>
      <c r="C113" s="32" t="s">
        <v>525</v>
      </c>
      <c r="D113" s="33" t="s">
        <v>23</v>
      </c>
      <c r="E113" s="82" t="s">
        <v>1212</v>
      </c>
      <c r="F113" s="33" t="s">
        <v>1117</v>
      </c>
      <c r="G113" s="32" t="s">
        <v>193</v>
      </c>
      <c r="H113" s="35">
        <v>1597798</v>
      </c>
      <c r="I113" s="33" t="s">
        <v>1213</v>
      </c>
    </row>
    <row r="114" spans="1:9" ht="89.25" customHeight="1" x14ac:dyDescent="0.2">
      <c r="A114" s="41" t="s">
        <v>1098</v>
      </c>
      <c r="B114" s="33" t="s">
        <v>776</v>
      </c>
      <c r="C114" s="32" t="s">
        <v>753</v>
      </c>
      <c r="D114" s="33" t="s">
        <v>23</v>
      </c>
      <c r="E114" s="82" t="s">
        <v>1214</v>
      </c>
      <c r="F114" s="52" t="s">
        <v>1215</v>
      </c>
      <c r="G114" s="32" t="s">
        <v>292</v>
      </c>
      <c r="H114" s="35">
        <v>265378</v>
      </c>
      <c r="I114" s="33" t="s">
        <v>347</v>
      </c>
    </row>
    <row r="115" spans="1:9" ht="102" customHeight="1" x14ac:dyDescent="0.2">
      <c r="A115" s="41" t="s">
        <v>1098</v>
      </c>
      <c r="B115" s="33" t="s">
        <v>761</v>
      </c>
      <c r="C115" s="32" t="s">
        <v>543</v>
      </c>
      <c r="D115" s="33" t="s">
        <v>23</v>
      </c>
      <c r="E115" s="82" t="s">
        <v>1345</v>
      </c>
      <c r="F115" s="33" t="s">
        <v>1117</v>
      </c>
      <c r="G115" s="32" t="s">
        <v>1210</v>
      </c>
      <c r="H115" s="35">
        <v>692300</v>
      </c>
      <c r="I115" s="33" t="s">
        <v>1344</v>
      </c>
    </row>
    <row r="116" spans="1:9" ht="103.5" customHeight="1" x14ac:dyDescent="0.2">
      <c r="A116" s="41" t="s">
        <v>1098</v>
      </c>
      <c r="B116" s="33" t="s">
        <v>890</v>
      </c>
      <c r="C116" s="32" t="s">
        <v>549</v>
      </c>
      <c r="D116" s="33" t="s">
        <v>23</v>
      </c>
      <c r="E116" s="82" t="s">
        <v>550</v>
      </c>
      <c r="F116" s="52" t="s">
        <v>1216</v>
      </c>
      <c r="G116" s="32" t="s">
        <v>193</v>
      </c>
      <c r="H116" s="35">
        <v>607000</v>
      </c>
      <c r="I116" s="33" t="s">
        <v>551</v>
      </c>
    </row>
    <row r="117" spans="1:9" ht="95.25" customHeight="1" x14ac:dyDescent="0.2">
      <c r="A117" s="41" t="s">
        <v>1096</v>
      </c>
      <c r="B117" s="37" t="s">
        <v>1013</v>
      </c>
      <c r="C117" s="39" t="s">
        <v>576</v>
      </c>
      <c r="D117" s="40" t="s">
        <v>10</v>
      </c>
      <c r="E117" s="81" t="s">
        <v>672</v>
      </c>
      <c r="F117" s="37" t="s">
        <v>1117</v>
      </c>
      <c r="G117" s="39" t="s">
        <v>193</v>
      </c>
      <c r="H117" s="51">
        <v>1427557</v>
      </c>
      <c r="I117" s="41" t="s">
        <v>673</v>
      </c>
    </row>
    <row r="118" spans="1:9" ht="87.75" customHeight="1" x14ac:dyDescent="0.2">
      <c r="A118" s="41" t="s">
        <v>1096</v>
      </c>
      <c r="B118" s="33" t="s">
        <v>781</v>
      </c>
      <c r="C118" s="32" t="s">
        <v>504</v>
      </c>
      <c r="D118" s="33" t="s">
        <v>10</v>
      </c>
      <c r="E118" s="82" t="s">
        <v>505</v>
      </c>
      <c r="F118" s="52" t="s">
        <v>1234</v>
      </c>
      <c r="G118" s="32" t="s">
        <v>193</v>
      </c>
      <c r="H118" s="35">
        <v>2000000</v>
      </c>
      <c r="I118" s="33" t="s">
        <v>1183</v>
      </c>
    </row>
    <row r="119" spans="1:9" ht="116.25" customHeight="1" x14ac:dyDescent="0.2">
      <c r="A119" s="41" t="s">
        <v>1096</v>
      </c>
      <c r="B119" s="33" t="s">
        <v>855</v>
      </c>
      <c r="C119" s="32" t="s">
        <v>506</v>
      </c>
      <c r="D119" s="33" t="s">
        <v>10</v>
      </c>
      <c r="E119" s="82" t="s">
        <v>507</v>
      </c>
      <c r="F119" s="33" t="s">
        <v>1117</v>
      </c>
      <c r="G119" s="32" t="s">
        <v>131</v>
      </c>
      <c r="H119" s="35">
        <v>608150</v>
      </c>
      <c r="I119" s="33" t="s">
        <v>1233</v>
      </c>
    </row>
    <row r="120" spans="1:9" ht="90.75" customHeight="1" x14ac:dyDescent="0.2">
      <c r="A120" s="41" t="s">
        <v>1096</v>
      </c>
      <c r="B120" s="33" t="s">
        <v>915</v>
      </c>
      <c r="C120" s="32" t="s">
        <v>707</v>
      </c>
      <c r="D120" s="33" t="s">
        <v>10</v>
      </c>
      <c r="E120" s="82" t="s">
        <v>508</v>
      </c>
      <c r="F120" s="33" t="s">
        <v>1117</v>
      </c>
      <c r="G120" s="32" t="s">
        <v>131</v>
      </c>
      <c r="H120" s="35">
        <v>1507000</v>
      </c>
      <c r="I120" s="33" t="s">
        <v>1218</v>
      </c>
    </row>
    <row r="121" spans="1:9" ht="66" customHeight="1" x14ac:dyDescent="0.2">
      <c r="A121" s="41" t="s">
        <v>1096</v>
      </c>
      <c r="B121" s="33" t="s">
        <v>772</v>
      </c>
      <c r="C121" s="34" t="s">
        <v>740</v>
      </c>
      <c r="D121" s="33" t="s">
        <v>10</v>
      </c>
      <c r="E121" s="82" t="s">
        <v>1136</v>
      </c>
      <c r="F121" s="33" t="s">
        <v>1137</v>
      </c>
      <c r="G121" s="32" t="s">
        <v>1210</v>
      </c>
      <c r="H121" s="35">
        <v>757000</v>
      </c>
      <c r="I121" s="33" t="s">
        <v>1217</v>
      </c>
    </row>
    <row r="122" spans="1:9" ht="97.5" customHeight="1" x14ac:dyDescent="0.2">
      <c r="A122" s="41" t="s">
        <v>1096</v>
      </c>
      <c r="B122" s="33" t="s">
        <v>925</v>
      </c>
      <c r="C122" s="32" t="s">
        <v>576</v>
      </c>
      <c r="D122" s="33" t="s">
        <v>10</v>
      </c>
      <c r="E122" s="82" t="s">
        <v>756</v>
      </c>
      <c r="F122" s="33" t="s">
        <v>1117</v>
      </c>
      <c r="G122" s="32" t="s">
        <v>193</v>
      </c>
      <c r="H122" s="35">
        <v>765810</v>
      </c>
      <c r="I122" s="33" t="s">
        <v>577</v>
      </c>
    </row>
    <row r="123" spans="1:9" ht="134.25" customHeight="1" x14ac:dyDescent="0.2">
      <c r="A123" s="41" t="s">
        <v>1090</v>
      </c>
      <c r="B123" s="37" t="s">
        <v>1014</v>
      </c>
      <c r="C123" s="39" t="s">
        <v>158</v>
      </c>
      <c r="D123" s="40" t="s">
        <v>83</v>
      </c>
      <c r="E123" s="81" t="s">
        <v>722</v>
      </c>
      <c r="F123" s="102" t="s">
        <v>1235</v>
      </c>
      <c r="G123" s="39" t="s">
        <v>193</v>
      </c>
      <c r="H123" s="42">
        <v>2000000</v>
      </c>
      <c r="I123" s="41" t="s">
        <v>661</v>
      </c>
    </row>
    <row r="124" spans="1:9" ht="66" customHeight="1" x14ac:dyDescent="0.2">
      <c r="A124" s="41" t="s">
        <v>1090</v>
      </c>
      <c r="B124" s="38" t="s">
        <v>1015</v>
      </c>
      <c r="C124" s="34" t="s">
        <v>69</v>
      </c>
      <c r="D124" s="36" t="s">
        <v>83</v>
      </c>
      <c r="E124" s="84" t="s">
        <v>1237</v>
      </c>
      <c r="F124" s="108" t="s">
        <v>1236</v>
      </c>
      <c r="G124" s="47" t="s">
        <v>133</v>
      </c>
      <c r="H124" s="50">
        <v>231192</v>
      </c>
      <c r="I124" s="41" t="s">
        <v>241</v>
      </c>
    </row>
    <row r="125" spans="1:9" ht="51" customHeight="1" x14ac:dyDescent="0.2">
      <c r="A125" s="41" t="s">
        <v>1090</v>
      </c>
      <c r="B125" s="33" t="s">
        <v>876</v>
      </c>
      <c r="C125" s="32" t="s">
        <v>398</v>
      </c>
      <c r="D125" s="33" t="s">
        <v>83</v>
      </c>
      <c r="E125" s="82" t="s">
        <v>399</v>
      </c>
      <c r="F125" s="102" t="s">
        <v>1238</v>
      </c>
      <c r="G125" s="32" t="s">
        <v>131</v>
      </c>
      <c r="H125" s="35">
        <v>1628975</v>
      </c>
      <c r="I125" s="33" t="s">
        <v>400</v>
      </c>
    </row>
    <row r="126" spans="1:9" ht="63.75" customHeight="1" x14ac:dyDescent="0.2">
      <c r="A126" s="41" t="s">
        <v>1090</v>
      </c>
      <c r="B126" s="33" t="s">
        <v>864</v>
      </c>
      <c r="C126" s="32" t="s">
        <v>401</v>
      </c>
      <c r="D126" s="33" t="s">
        <v>83</v>
      </c>
      <c r="E126" s="82" t="s">
        <v>402</v>
      </c>
      <c r="F126" s="94" t="s">
        <v>1239</v>
      </c>
      <c r="G126" s="32" t="s">
        <v>131</v>
      </c>
      <c r="H126" s="35">
        <v>729956</v>
      </c>
      <c r="I126" s="33" t="s">
        <v>403</v>
      </c>
    </row>
    <row r="127" spans="1:9" ht="51" customHeight="1" x14ac:dyDescent="0.2">
      <c r="A127" s="41" t="s">
        <v>1090</v>
      </c>
      <c r="B127" s="33" t="s">
        <v>824</v>
      </c>
      <c r="C127" s="32" t="s">
        <v>436</v>
      </c>
      <c r="D127" s="33" t="s">
        <v>83</v>
      </c>
      <c r="E127" s="82" t="s">
        <v>1241</v>
      </c>
      <c r="F127" s="94" t="s">
        <v>1240</v>
      </c>
      <c r="G127" s="32" t="s">
        <v>947</v>
      </c>
      <c r="H127" s="35">
        <v>247320</v>
      </c>
      <c r="I127" s="33" t="s">
        <v>437</v>
      </c>
    </row>
    <row r="128" spans="1:9" ht="63.75" customHeight="1" x14ac:dyDescent="0.2">
      <c r="A128" s="41" t="s">
        <v>1090</v>
      </c>
      <c r="B128" s="33" t="s">
        <v>888</v>
      </c>
      <c r="C128" s="32" t="s">
        <v>438</v>
      </c>
      <c r="D128" s="33" t="s">
        <v>83</v>
      </c>
      <c r="E128" s="82" t="s">
        <v>752</v>
      </c>
      <c r="F128" s="94" t="s">
        <v>1242</v>
      </c>
      <c r="G128" s="32" t="s">
        <v>133</v>
      </c>
      <c r="H128" s="35">
        <v>348100</v>
      </c>
      <c r="I128" s="33" t="s">
        <v>439</v>
      </c>
    </row>
    <row r="129" spans="1:9" ht="69" customHeight="1" x14ac:dyDescent="0.2">
      <c r="A129" s="41" t="s">
        <v>1090</v>
      </c>
      <c r="B129" s="60" t="s">
        <v>1016</v>
      </c>
      <c r="C129" s="39" t="s">
        <v>159</v>
      </c>
      <c r="D129" s="40" t="s">
        <v>29</v>
      </c>
      <c r="E129" s="81" t="s">
        <v>1243</v>
      </c>
      <c r="F129" s="94" t="s">
        <v>1244</v>
      </c>
      <c r="G129" s="39" t="s">
        <v>193</v>
      </c>
      <c r="H129" s="48">
        <v>1656015</v>
      </c>
      <c r="I129" s="41" t="s">
        <v>641</v>
      </c>
    </row>
    <row r="130" spans="1:9" ht="63.75" customHeight="1" x14ac:dyDescent="0.2">
      <c r="A130" s="41" t="s">
        <v>1091</v>
      </c>
      <c r="B130" s="37" t="s">
        <v>1017</v>
      </c>
      <c r="C130" s="39" t="s">
        <v>160</v>
      </c>
      <c r="D130" s="37" t="s">
        <v>15</v>
      </c>
      <c r="E130" s="81" t="s">
        <v>1245</v>
      </c>
      <c r="F130" s="101" t="s">
        <v>1117</v>
      </c>
      <c r="G130" s="39" t="s">
        <v>193</v>
      </c>
      <c r="H130" s="42">
        <v>637122</v>
      </c>
      <c r="I130" s="41" t="s">
        <v>1246</v>
      </c>
    </row>
    <row r="131" spans="1:9" ht="85.5" customHeight="1" x14ac:dyDescent="0.2">
      <c r="A131" s="41" t="s">
        <v>1091</v>
      </c>
      <c r="B131" s="61" t="s">
        <v>1018</v>
      </c>
      <c r="C131" s="39" t="s">
        <v>161</v>
      </c>
      <c r="D131" s="37" t="s">
        <v>194</v>
      </c>
      <c r="E131" s="81" t="s">
        <v>1247</v>
      </c>
      <c r="F131" s="101" t="s">
        <v>1117</v>
      </c>
      <c r="G131" s="39" t="s">
        <v>131</v>
      </c>
      <c r="H131" s="42">
        <v>1522480</v>
      </c>
      <c r="I131" s="41" t="s">
        <v>632</v>
      </c>
    </row>
    <row r="132" spans="1:9" ht="138" customHeight="1" x14ac:dyDescent="0.2">
      <c r="A132" s="41" t="s">
        <v>1091</v>
      </c>
      <c r="B132" s="38" t="s">
        <v>1019</v>
      </c>
      <c r="C132" s="34" t="s">
        <v>114</v>
      </c>
      <c r="D132" s="36" t="s">
        <v>15</v>
      </c>
      <c r="E132" s="84" t="s">
        <v>1249</v>
      </c>
      <c r="F132" s="95" t="s">
        <v>1248</v>
      </c>
      <c r="G132" s="47" t="s">
        <v>133</v>
      </c>
      <c r="H132" s="42">
        <v>640367</v>
      </c>
      <c r="I132" s="41" t="s">
        <v>220</v>
      </c>
    </row>
    <row r="133" spans="1:9" ht="132" customHeight="1" x14ac:dyDescent="0.2">
      <c r="A133" s="41" t="s">
        <v>1091</v>
      </c>
      <c r="B133" s="33" t="s">
        <v>794</v>
      </c>
      <c r="C133" s="32" t="s">
        <v>430</v>
      </c>
      <c r="D133" s="33" t="s">
        <v>15</v>
      </c>
      <c r="E133" s="82" t="s">
        <v>1250</v>
      </c>
      <c r="F133" s="100" t="s">
        <v>1117</v>
      </c>
      <c r="G133" s="32" t="s">
        <v>193</v>
      </c>
      <c r="H133" s="35">
        <v>573084</v>
      </c>
      <c r="I133" s="33" t="s">
        <v>431</v>
      </c>
    </row>
    <row r="134" spans="1:9" ht="140.25" customHeight="1" x14ac:dyDescent="0.2">
      <c r="A134" s="41" t="s">
        <v>1091</v>
      </c>
      <c r="B134" s="33" t="s">
        <v>777</v>
      </c>
      <c r="C134" s="32" t="s">
        <v>510</v>
      </c>
      <c r="D134" s="33" t="s">
        <v>15</v>
      </c>
      <c r="E134" s="82" t="s">
        <v>713</v>
      </c>
      <c r="F134" s="100" t="s">
        <v>1117</v>
      </c>
      <c r="G134" s="32" t="s">
        <v>193</v>
      </c>
      <c r="H134" s="35">
        <v>1094500</v>
      </c>
      <c r="I134" s="33" t="s">
        <v>717</v>
      </c>
    </row>
    <row r="135" spans="1:9" ht="114" customHeight="1" x14ac:dyDescent="0.2">
      <c r="A135" s="41" t="s">
        <v>1091</v>
      </c>
      <c r="B135" s="33" t="s">
        <v>812</v>
      </c>
      <c r="C135" s="32" t="s">
        <v>741</v>
      </c>
      <c r="D135" s="33" t="s">
        <v>15</v>
      </c>
      <c r="E135" s="82" t="s">
        <v>681</v>
      </c>
      <c r="F135" s="94" t="s">
        <v>1251</v>
      </c>
      <c r="G135" s="32" t="s">
        <v>193</v>
      </c>
      <c r="H135" s="35">
        <v>668673</v>
      </c>
      <c r="I135" s="33" t="s">
        <v>511</v>
      </c>
    </row>
    <row r="136" spans="1:9" ht="76.5" customHeight="1" x14ac:dyDescent="0.2">
      <c r="A136" s="41" t="s">
        <v>1091</v>
      </c>
      <c r="B136" s="33" t="s">
        <v>867</v>
      </c>
      <c r="C136" s="32" t="s">
        <v>512</v>
      </c>
      <c r="D136" s="33" t="s">
        <v>15</v>
      </c>
      <c r="E136" s="82" t="s">
        <v>749</v>
      </c>
      <c r="F136" s="52" t="s">
        <v>1253</v>
      </c>
      <c r="G136" s="32" t="s">
        <v>193</v>
      </c>
      <c r="H136" s="35">
        <v>266458</v>
      </c>
      <c r="I136" s="33" t="s">
        <v>1252</v>
      </c>
    </row>
    <row r="137" spans="1:9" ht="104.25" customHeight="1" x14ac:dyDescent="0.2">
      <c r="A137" s="41" t="s">
        <v>1091</v>
      </c>
      <c r="B137" s="33" t="s">
        <v>770</v>
      </c>
      <c r="C137" s="32" t="s">
        <v>513</v>
      </c>
      <c r="D137" s="33" t="s">
        <v>15</v>
      </c>
      <c r="E137" s="82" t="s">
        <v>1254</v>
      </c>
      <c r="F137" s="33" t="s">
        <v>1117</v>
      </c>
      <c r="G137" s="32" t="s">
        <v>133</v>
      </c>
      <c r="H137" s="35">
        <v>486129</v>
      </c>
      <c r="I137" s="33" t="s">
        <v>720</v>
      </c>
    </row>
    <row r="138" spans="1:9" ht="51" customHeight="1" x14ac:dyDescent="0.2">
      <c r="A138" s="72" t="s">
        <v>1091</v>
      </c>
      <c r="B138" s="59" t="s">
        <v>822</v>
      </c>
      <c r="C138" s="71" t="s">
        <v>515</v>
      </c>
      <c r="D138" s="59" t="s">
        <v>15</v>
      </c>
      <c r="E138" s="83" t="s">
        <v>1286</v>
      </c>
      <c r="F138" s="59" t="s">
        <v>1117</v>
      </c>
      <c r="G138" s="71" t="s">
        <v>131</v>
      </c>
      <c r="H138" s="68">
        <v>372500</v>
      </c>
      <c r="I138" s="59" t="s">
        <v>516</v>
      </c>
    </row>
    <row r="139" spans="1:9" ht="76.5" customHeight="1" x14ac:dyDescent="0.2">
      <c r="A139" s="72" t="s">
        <v>1091</v>
      </c>
      <c r="B139" s="59" t="s">
        <v>847</v>
      </c>
      <c r="C139" s="71" t="s">
        <v>517</v>
      </c>
      <c r="D139" s="59" t="s">
        <v>15</v>
      </c>
      <c r="E139" s="83" t="s">
        <v>685</v>
      </c>
      <c r="F139" s="59" t="s">
        <v>1117</v>
      </c>
      <c r="G139" s="71" t="s">
        <v>133</v>
      </c>
      <c r="H139" s="68">
        <v>178380</v>
      </c>
      <c r="I139" s="59" t="s">
        <v>518</v>
      </c>
    </row>
    <row r="140" spans="1:9" ht="114.75" customHeight="1" x14ac:dyDescent="0.2">
      <c r="A140" s="72" t="s">
        <v>1091</v>
      </c>
      <c r="B140" s="59" t="s">
        <v>929</v>
      </c>
      <c r="C140" s="71" t="s">
        <v>1113</v>
      </c>
      <c r="D140" s="59" t="s">
        <v>15</v>
      </c>
      <c r="E140" s="83" t="s">
        <v>1287</v>
      </c>
      <c r="F140" s="59" t="s">
        <v>1117</v>
      </c>
      <c r="G140" s="71" t="s">
        <v>131</v>
      </c>
      <c r="H140" s="68">
        <v>1217500</v>
      </c>
      <c r="I140" s="59" t="s">
        <v>559</v>
      </c>
    </row>
    <row r="141" spans="1:9" ht="91.5" customHeight="1" x14ac:dyDescent="0.2">
      <c r="A141" s="72" t="s">
        <v>1091</v>
      </c>
      <c r="B141" s="59" t="s">
        <v>918</v>
      </c>
      <c r="C141" s="71" t="s">
        <v>571</v>
      </c>
      <c r="D141" s="59" t="s">
        <v>15</v>
      </c>
      <c r="E141" s="83" t="s">
        <v>1346</v>
      </c>
      <c r="F141" s="59" t="s">
        <v>1117</v>
      </c>
      <c r="G141" s="71" t="s">
        <v>193</v>
      </c>
      <c r="H141" s="68">
        <v>1172948</v>
      </c>
      <c r="I141" s="59" t="s">
        <v>572</v>
      </c>
    </row>
    <row r="142" spans="1:9" ht="113.25" customHeight="1" x14ac:dyDescent="0.2">
      <c r="A142" s="72" t="s">
        <v>1095</v>
      </c>
      <c r="B142" s="70" t="s">
        <v>1020</v>
      </c>
      <c r="C142" s="77" t="s">
        <v>162</v>
      </c>
      <c r="D142" s="80" t="s">
        <v>27</v>
      </c>
      <c r="E142" s="86" t="s">
        <v>619</v>
      </c>
      <c r="F142" s="70" t="s">
        <v>1117</v>
      </c>
      <c r="G142" s="76" t="s">
        <v>292</v>
      </c>
      <c r="H142" s="67">
        <v>1407000</v>
      </c>
      <c r="I142" s="72" t="s">
        <v>1184</v>
      </c>
    </row>
    <row r="143" spans="1:9" ht="63.75" customHeight="1" x14ac:dyDescent="0.2">
      <c r="A143" s="72" t="s">
        <v>1095</v>
      </c>
      <c r="B143" s="59" t="s">
        <v>778</v>
      </c>
      <c r="C143" s="71" t="s">
        <v>743</v>
      </c>
      <c r="D143" s="59" t="s">
        <v>27</v>
      </c>
      <c r="E143" s="83" t="s">
        <v>693</v>
      </c>
      <c r="F143" s="59" t="s">
        <v>1117</v>
      </c>
      <c r="G143" s="71" t="s">
        <v>133</v>
      </c>
      <c r="H143" s="68">
        <v>207850</v>
      </c>
      <c r="I143" s="59" t="s">
        <v>535</v>
      </c>
    </row>
    <row r="144" spans="1:9" ht="107.25" customHeight="1" x14ac:dyDescent="0.2">
      <c r="A144" s="72" t="s">
        <v>1095</v>
      </c>
      <c r="B144" s="74" t="s">
        <v>1021</v>
      </c>
      <c r="C144" s="79" t="s">
        <v>76</v>
      </c>
      <c r="D144" s="78" t="s">
        <v>8</v>
      </c>
      <c r="E144" s="87" t="s">
        <v>639</v>
      </c>
      <c r="F144" s="72" t="s">
        <v>1117</v>
      </c>
      <c r="G144" s="79" t="s">
        <v>193</v>
      </c>
      <c r="H144" s="67">
        <v>186900</v>
      </c>
      <c r="I144" s="72" t="s">
        <v>268</v>
      </c>
    </row>
    <row r="145" spans="1:9" ht="51" customHeight="1" x14ac:dyDescent="0.2">
      <c r="A145" s="72" t="s">
        <v>1095</v>
      </c>
      <c r="B145" s="70" t="s">
        <v>1022</v>
      </c>
      <c r="C145" s="77" t="s">
        <v>163</v>
      </c>
      <c r="D145" s="80" t="s">
        <v>8</v>
      </c>
      <c r="E145" s="86" t="s">
        <v>633</v>
      </c>
      <c r="F145" s="70" t="s">
        <v>1117</v>
      </c>
      <c r="G145" s="77" t="s">
        <v>131</v>
      </c>
      <c r="H145" s="67">
        <v>1007000</v>
      </c>
      <c r="I145" s="72" t="s">
        <v>267</v>
      </c>
    </row>
    <row r="146" spans="1:9" ht="114" customHeight="1" x14ac:dyDescent="0.2">
      <c r="A146" s="41" t="s">
        <v>1095</v>
      </c>
      <c r="B146" s="38" t="s">
        <v>1023</v>
      </c>
      <c r="C146" s="34" t="s">
        <v>202</v>
      </c>
      <c r="D146" s="36" t="s">
        <v>8</v>
      </c>
      <c r="E146" s="84" t="s">
        <v>1347</v>
      </c>
      <c r="F146" s="36" t="s">
        <v>1117</v>
      </c>
      <c r="G146" s="47" t="s">
        <v>193</v>
      </c>
      <c r="H146" s="42">
        <v>595290</v>
      </c>
      <c r="I146" s="41" t="s">
        <v>602</v>
      </c>
    </row>
    <row r="147" spans="1:9" ht="81" customHeight="1" x14ac:dyDescent="0.2">
      <c r="A147" s="72" t="s">
        <v>1095</v>
      </c>
      <c r="B147" s="74" t="s">
        <v>1024</v>
      </c>
      <c r="C147" s="75" t="s">
        <v>41</v>
      </c>
      <c r="D147" s="73" t="s">
        <v>8</v>
      </c>
      <c r="E147" s="85" t="s">
        <v>206</v>
      </c>
      <c r="F147" s="52" t="s">
        <v>1390</v>
      </c>
      <c r="G147" s="76" t="s">
        <v>193</v>
      </c>
      <c r="H147" s="67">
        <v>666547</v>
      </c>
      <c r="I147" s="72" t="s">
        <v>602</v>
      </c>
    </row>
    <row r="148" spans="1:9" ht="51" customHeight="1" x14ac:dyDescent="0.2">
      <c r="A148" s="72" t="s">
        <v>1095</v>
      </c>
      <c r="B148" s="59" t="s">
        <v>775</v>
      </c>
      <c r="C148" s="71" t="s">
        <v>463</v>
      </c>
      <c r="D148" s="59" t="s">
        <v>8</v>
      </c>
      <c r="E148" s="83" t="s">
        <v>692</v>
      </c>
      <c r="F148" s="59" t="s">
        <v>1117</v>
      </c>
      <c r="G148" s="71" t="s">
        <v>193</v>
      </c>
      <c r="H148" s="68">
        <v>490009</v>
      </c>
      <c r="I148" s="59" t="s">
        <v>464</v>
      </c>
    </row>
    <row r="149" spans="1:9" ht="86.25" customHeight="1" x14ac:dyDescent="0.2">
      <c r="A149" s="72" t="s">
        <v>1095</v>
      </c>
      <c r="B149" s="59" t="s">
        <v>875</v>
      </c>
      <c r="C149" s="71" t="s">
        <v>466</v>
      </c>
      <c r="D149" s="59" t="s">
        <v>8</v>
      </c>
      <c r="E149" s="83" t="s">
        <v>750</v>
      </c>
      <c r="F149" s="59" t="s">
        <v>1117</v>
      </c>
      <c r="G149" s="71" t="s">
        <v>193</v>
      </c>
      <c r="H149" s="68">
        <v>207000</v>
      </c>
      <c r="I149" s="59" t="s">
        <v>268</v>
      </c>
    </row>
    <row r="150" spans="1:9" ht="76.5" customHeight="1" x14ac:dyDescent="0.2">
      <c r="A150" s="72" t="s">
        <v>1095</v>
      </c>
      <c r="B150" s="59" t="s">
        <v>873</v>
      </c>
      <c r="C150" s="71" t="s">
        <v>469</v>
      </c>
      <c r="D150" s="59" t="s">
        <v>8</v>
      </c>
      <c r="E150" s="83" t="s">
        <v>470</v>
      </c>
      <c r="F150" s="59" t="s">
        <v>1117</v>
      </c>
      <c r="G150" s="71" t="s">
        <v>133</v>
      </c>
      <c r="H150" s="68">
        <v>544500</v>
      </c>
      <c r="I150" s="59" t="s">
        <v>268</v>
      </c>
    </row>
    <row r="151" spans="1:9" ht="69" customHeight="1" x14ac:dyDescent="0.2">
      <c r="A151" s="72" t="s">
        <v>1098</v>
      </c>
      <c r="B151" s="74" t="s">
        <v>1025</v>
      </c>
      <c r="C151" s="75" t="s">
        <v>117</v>
      </c>
      <c r="D151" s="73" t="s">
        <v>26</v>
      </c>
      <c r="E151" s="85" t="s">
        <v>626</v>
      </c>
      <c r="F151" s="94" t="s">
        <v>1391</v>
      </c>
      <c r="G151" s="77" t="s">
        <v>193</v>
      </c>
      <c r="H151" s="67">
        <v>875301</v>
      </c>
      <c r="I151" s="72" t="s">
        <v>627</v>
      </c>
    </row>
    <row r="152" spans="1:9" ht="72.75" customHeight="1" x14ac:dyDescent="0.2">
      <c r="A152" s="72" t="s">
        <v>1098</v>
      </c>
      <c r="B152" s="74" t="s">
        <v>1026</v>
      </c>
      <c r="C152" s="75" t="s">
        <v>99</v>
      </c>
      <c r="D152" s="73" t="s">
        <v>26</v>
      </c>
      <c r="E152" s="85" t="s">
        <v>204</v>
      </c>
      <c r="F152" s="94" t="s">
        <v>1392</v>
      </c>
      <c r="G152" s="76" t="s">
        <v>193</v>
      </c>
      <c r="H152" s="67">
        <v>199584</v>
      </c>
      <c r="I152" s="72" t="s">
        <v>256</v>
      </c>
    </row>
    <row r="153" spans="1:9" ht="76.5" customHeight="1" x14ac:dyDescent="0.2">
      <c r="A153" s="72" t="s">
        <v>1098</v>
      </c>
      <c r="B153" s="59" t="s">
        <v>860</v>
      </c>
      <c r="C153" s="71" t="s">
        <v>432</v>
      </c>
      <c r="D153" s="59" t="s">
        <v>26</v>
      </c>
      <c r="E153" s="83" t="s">
        <v>708</v>
      </c>
      <c r="F153" s="94" t="s">
        <v>1393</v>
      </c>
      <c r="G153" s="71" t="s">
        <v>133</v>
      </c>
      <c r="H153" s="68">
        <v>157000</v>
      </c>
      <c r="I153" s="59" t="s">
        <v>433</v>
      </c>
    </row>
    <row r="154" spans="1:9" ht="76.5" customHeight="1" x14ac:dyDescent="0.2">
      <c r="A154" s="72" t="s">
        <v>1098</v>
      </c>
      <c r="B154" s="59" t="s">
        <v>838</v>
      </c>
      <c r="C154" s="71" t="s">
        <v>434</v>
      </c>
      <c r="D154" s="59" t="s">
        <v>26</v>
      </c>
      <c r="E154" s="83" t="s">
        <v>435</v>
      </c>
      <c r="F154" s="94" t="s">
        <v>1394</v>
      </c>
      <c r="G154" s="71" t="s">
        <v>133</v>
      </c>
      <c r="H154" s="68">
        <v>173783</v>
      </c>
      <c r="I154" s="59" t="s">
        <v>256</v>
      </c>
    </row>
    <row r="155" spans="1:9" ht="76.5" customHeight="1" x14ac:dyDescent="0.2">
      <c r="A155" s="72" t="s">
        <v>1098</v>
      </c>
      <c r="B155" s="59" t="s">
        <v>883</v>
      </c>
      <c r="C155" s="71" t="s">
        <v>119</v>
      </c>
      <c r="D155" s="59" t="s">
        <v>26</v>
      </c>
      <c r="E155" s="83" t="s">
        <v>545</v>
      </c>
      <c r="F155" s="59" t="s">
        <v>1137</v>
      </c>
      <c r="G155" s="71" t="s">
        <v>133</v>
      </c>
      <c r="H155" s="68">
        <v>2000000</v>
      </c>
      <c r="I155" s="59" t="s">
        <v>546</v>
      </c>
    </row>
    <row r="156" spans="1:9" ht="63.75" x14ac:dyDescent="0.2">
      <c r="A156" s="72" t="s">
        <v>1098</v>
      </c>
      <c r="B156" s="59" t="s">
        <v>804</v>
      </c>
      <c r="C156" s="71" t="s">
        <v>578</v>
      </c>
      <c r="D156" s="59" t="s">
        <v>26</v>
      </c>
      <c r="E156" s="83" t="s">
        <v>1348</v>
      </c>
      <c r="F156" s="59" t="s">
        <v>1117</v>
      </c>
      <c r="G156" s="71" t="s">
        <v>193</v>
      </c>
      <c r="H156" s="68">
        <v>457000</v>
      </c>
      <c r="I156" s="59" t="s">
        <v>546</v>
      </c>
    </row>
    <row r="157" spans="1:9" ht="94.5" customHeight="1" x14ac:dyDescent="0.2">
      <c r="A157" s="72" t="s">
        <v>1092</v>
      </c>
      <c r="B157" s="74" t="s">
        <v>1027</v>
      </c>
      <c r="C157" s="79" t="s">
        <v>74</v>
      </c>
      <c r="D157" s="73" t="s">
        <v>93</v>
      </c>
      <c r="E157" s="87" t="s">
        <v>723</v>
      </c>
      <c r="F157" s="94" t="s">
        <v>1395</v>
      </c>
      <c r="G157" s="76" t="s">
        <v>292</v>
      </c>
      <c r="H157" s="67">
        <v>707000</v>
      </c>
      <c r="I157" s="72" t="s">
        <v>252</v>
      </c>
    </row>
    <row r="158" spans="1:9" ht="51" customHeight="1" x14ac:dyDescent="0.2">
      <c r="A158" s="41" t="s">
        <v>1094</v>
      </c>
      <c r="B158" s="37" t="s">
        <v>1028</v>
      </c>
      <c r="C158" s="39" t="s">
        <v>164</v>
      </c>
      <c r="D158" s="40" t="s">
        <v>89</v>
      </c>
      <c r="E158" s="81" t="s">
        <v>1349</v>
      </c>
      <c r="F158" s="94" t="s">
        <v>1436</v>
      </c>
      <c r="G158" s="39" t="s">
        <v>193</v>
      </c>
      <c r="H158" s="42">
        <v>820720</v>
      </c>
      <c r="I158" s="41" t="s">
        <v>230</v>
      </c>
    </row>
    <row r="159" spans="1:9" ht="76.5" customHeight="1" x14ac:dyDescent="0.2">
      <c r="A159" s="41" t="s">
        <v>1094</v>
      </c>
      <c r="B159" s="37" t="s">
        <v>1029</v>
      </c>
      <c r="C159" s="39" t="s">
        <v>165</v>
      </c>
      <c r="D159" s="40" t="s">
        <v>89</v>
      </c>
      <c r="E159" s="81" t="s">
        <v>1438</v>
      </c>
      <c r="F159" s="94" t="s">
        <v>1437</v>
      </c>
      <c r="G159" s="39" t="s">
        <v>131</v>
      </c>
      <c r="H159" s="42">
        <v>289075</v>
      </c>
      <c r="I159" s="41" t="s">
        <v>225</v>
      </c>
    </row>
    <row r="160" spans="1:9" ht="142.5" customHeight="1" x14ac:dyDescent="0.2">
      <c r="A160" s="41" t="s">
        <v>1094</v>
      </c>
      <c r="B160" s="38" t="s">
        <v>1030</v>
      </c>
      <c r="C160" s="34" t="s">
        <v>37</v>
      </c>
      <c r="D160" s="36" t="s">
        <v>89</v>
      </c>
      <c r="E160" s="69" t="s">
        <v>1350</v>
      </c>
      <c r="F160" s="94" t="s">
        <v>1440</v>
      </c>
      <c r="G160" s="47" t="s">
        <v>1439</v>
      </c>
      <c r="H160" s="42">
        <v>737000</v>
      </c>
      <c r="I160" s="41" t="s">
        <v>1260</v>
      </c>
    </row>
    <row r="161" spans="1:9" ht="218.25" customHeight="1" x14ac:dyDescent="0.2">
      <c r="A161" s="41" t="s">
        <v>1094</v>
      </c>
      <c r="B161" s="33" t="s">
        <v>766</v>
      </c>
      <c r="C161" s="39" t="s">
        <v>198</v>
      </c>
      <c r="D161" s="33" t="s">
        <v>89</v>
      </c>
      <c r="E161" s="82" t="s">
        <v>1441</v>
      </c>
      <c r="F161" s="33" t="s">
        <v>1117</v>
      </c>
      <c r="G161" s="32" t="s">
        <v>193</v>
      </c>
      <c r="H161" s="35">
        <v>2000000</v>
      </c>
      <c r="I161" s="33" t="s">
        <v>1442</v>
      </c>
    </row>
    <row r="162" spans="1:9" ht="96.75" customHeight="1" x14ac:dyDescent="0.2">
      <c r="A162" s="41" t="s">
        <v>1094</v>
      </c>
      <c r="B162" s="33" t="s">
        <v>760</v>
      </c>
      <c r="C162" s="32" t="s">
        <v>759</v>
      </c>
      <c r="D162" s="33" t="s">
        <v>89</v>
      </c>
      <c r="E162" s="82" t="s">
        <v>1264</v>
      </c>
      <c r="F162" s="52" t="s">
        <v>1443</v>
      </c>
      <c r="G162" s="32" t="s">
        <v>193</v>
      </c>
      <c r="H162" s="35">
        <v>1141144</v>
      </c>
      <c r="I162" s="33" t="s">
        <v>425</v>
      </c>
    </row>
    <row r="163" spans="1:9" ht="86.25" customHeight="1" x14ac:dyDescent="0.2">
      <c r="A163" s="41" t="s">
        <v>1094</v>
      </c>
      <c r="B163" s="33" t="s">
        <v>927</v>
      </c>
      <c r="C163" s="32" t="s">
        <v>562</v>
      </c>
      <c r="D163" s="33" t="s">
        <v>89</v>
      </c>
      <c r="E163" s="82" t="s">
        <v>758</v>
      </c>
      <c r="F163" s="33" t="s">
        <v>1117</v>
      </c>
      <c r="G163" s="32" t="s">
        <v>193</v>
      </c>
      <c r="H163" s="35">
        <v>1007000</v>
      </c>
      <c r="I163" s="33" t="s">
        <v>563</v>
      </c>
    </row>
    <row r="164" spans="1:9" ht="78.75" customHeight="1" x14ac:dyDescent="0.2">
      <c r="A164" s="41" t="s">
        <v>1095</v>
      </c>
      <c r="B164" s="37" t="s">
        <v>1031</v>
      </c>
      <c r="C164" s="39" t="s">
        <v>166</v>
      </c>
      <c r="D164" s="40" t="s">
        <v>28</v>
      </c>
      <c r="E164" s="81" t="s">
        <v>210</v>
      </c>
      <c r="F164" s="52" t="s">
        <v>1444</v>
      </c>
      <c r="G164" s="47" t="s">
        <v>292</v>
      </c>
      <c r="H164" s="42">
        <v>884777</v>
      </c>
      <c r="I164" s="41" t="s">
        <v>235</v>
      </c>
    </row>
    <row r="165" spans="1:9" ht="102.75" customHeight="1" x14ac:dyDescent="0.2">
      <c r="A165" s="41" t="s">
        <v>1095</v>
      </c>
      <c r="B165" s="37" t="s">
        <v>1032</v>
      </c>
      <c r="C165" s="39" t="s">
        <v>167</v>
      </c>
      <c r="D165" s="40" t="s">
        <v>34</v>
      </c>
      <c r="E165" s="81" t="s">
        <v>644</v>
      </c>
      <c r="F165" s="37" t="s">
        <v>1117</v>
      </c>
      <c r="G165" s="39" t="s">
        <v>133</v>
      </c>
      <c r="H165" s="42">
        <v>192235</v>
      </c>
      <c r="I165" s="41" t="s">
        <v>232</v>
      </c>
    </row>
    <row r="166" spans="1:9" ht="118.5" customHeight="1" x14ac:dyDescent="0.2">
      <c r="A166" s="41" t="s">
        <v>1095</v>
      </c>
      <c r="B166" s="33" t="s">
        <v>866</v>
      </c>
      <c r="C166" s="32" t="s">
        <v>395</v>
      </c>
      <c r="D166" s="33" t="s">
        <v>34</v>
      </c>
      <c r="E166" s="82" t="s">
        <v>689</v>
      </c>
      <c r="F166" s="52" t="s">
        <v>1445</v>
      </c>
      <c r="G166" s="32" t="s">
        <v>292</v>
      </c>
      <c r="H166" s="35">
        <v>199302</v>
      </c>
      <c r="I166" s="33" t="s">
        <v>232</v>
      </c>
    </row>
    <row r="167" spans="1:9" ht="65.25" customHeight="1" x14ac:dyDescent="0.2">
      <c r="A167" s="41" t="s">
        <v>1095</v>
      </c>
      <c r="B167" s="33" t="s">
        <v>793</v>
      </c>
      <c r="C167" s="32" t="s">
        <v>397</v>
      </c>
      <c r="D167" s="33" t="s">
        <v>34</v>
      </c>
      <c r="E167" s="82" t="s">
        <v>745</v>
      </c>
      <c r="F167" s="33" t="s">
        <v>1117</v>
      </c>
      <c r="G167" s="32" t="s">
        <v>133</v>
      </c>
      <c r="H167" s="35">
        <v>134001</v>
      </c>
      <c r="I167" s="33" t="s">
        <v>232</v>
      </c>
    </row>
    <row r="168" spans="1:9" ht="57" customHeight="1" x14ac:dyDescent="0.2">
      <c r="A168" s="41" t="s">
        <v>1090</v>
      </c>
      <c r="B168" s="38" t="s">
        <v>1033</v>
      </c>
      <c r="C168" s="34" t="s">
        <v>45</v>
      </c>
      <c r="D168" s="36" t="s">
        <v>24</v>
      </c>
      <c r="E168" s="84" t="s">
        <v>667</v>
      </c>
      <c r="F168" s="36" t="s">
        <v>1446</v>
      </c>
      <c r="G168" s="39" t="s">
        <v>193</v>
      </c>
      <c r="H168" s="49">
        <v>1007000</v>
      </c>
      <c r="I168" s="41" t="s">
        <v>388</v>
      </c>
    </row>
    <row r="169" spans="1:9" ht="76.5" customHeight="1" x14ac:dyDescent="0.2">
      <c r="A169" s="41" t="s">
        <v>1090</v>
      </c>
      <c r="B169" s="33" t="s">
        <v>887</v>
      </c>
      <c r="C169" s="32" t="s">
        <v>389</v>
      </c>
      <c r="D169" s="33" t="s">
        <v>24</v>
      </c>
      <c r="E169" s="82" t="s">
        <v>957</v>
      </c>
      <c r="F169" s="33" t="s">
        <v>1117</v>
      </c>
      <c r="G169" s="32" t="s">
        <v>133</v>
      </c>
      <c r="H169" s="35">
        <v>263337</v>
      </c>
      <c r="I169" s="33" t="s">
        <v>390</v>
      </c>
    </row>
    <row r="170" spans="1:9" ht="84.75" customHeight="1" x14ac:dyDescent="0.2">
      <c r="A170" s="41" t="s">
        <v>1090</v>
      </c>
      <c r="B170" s="37" t="s">
        <v>1034</v>
      </c>
      <c r="C170" s="39" t="s">
        <v>168</v>
      </c>
      <c r="D170" s="40" t="s">
        <v>6</v>
      </c>
      <c r="E170" s="81" t="s">
        <v>642</v>
      </c>
      <c r="F170" s="52" t="s">
        <v>1473</v>
      </c>
      <c r="G170" s="39" t="s">
        <v>193</v>
      </c>
      <c r="H170" s="50">
        <v>1261748</v>
      </c>
      <c r="I170" s="41" t="s">
        <v>1261</v>
      </c>
    </row>
    <row r="171" spans="1:9" ht="69.75" customHeight="1" x14ac:dyDescent="0.2">
      <c r="A171" s="41" t="s">
        <v>1096</v>
      </c>
      <c r="B171" s="37" t="s">
        <v>1035</v>
      </c>
      <c r="C171" s="39" t="s">
        <v>169</v>
      </c>
      <c r="D171" s="40" t="s">
        <v>6</v>
      </c>
      <c r="E171" s="81" t="s">
        <v>724</v>
      </c>
      <c r="F171" s="37" t="s">
        <v>1117</v>
      </c>
      <c r="G171" s="39" t="s">
        <v>193</v>
      </c>
      <c r="H171" s="51">
        <v>2000000</v>
      </c>
      <c r="I171" s="41" t="s">
        <v>1474</v>
      </c>
    </row>
    <row r="172" spans="1:9" ht="83.25" customHeight="1" x14ac:dyDescent="0.2">
      <c r="A172" s="41" t="s">
        <v>1096</v>
      </c>
      <c r="B172" s="38" t="s">
        <v>1036</v>
      </c>
      <c r="C172" s="34" t="s">
        <v>740</v>
      </c>
      <c r="D172" s="37" t="s">
        <v>6</v>
      </c>
      <c r="E172" s="84" t="s">
        <v>1475</v>
      </c>
      <c r="F172" s="36" t="s">
        <v>1137</v>
      </c>
      <c r="G172" s="39" t="s">
        <v>193</v>
      </c>
      <c r="H172" s="49">
        <v>2000000</v>
      </c>
      <c r="I172" s="41" t="s">
        <v>592</v>
      </c>
    </row>
    <row r="173" spans="1:9" ht="114" customHeight="1" x14ac:dyDescent="0.2">
      <c r="A173" s="41" t="s">
        <v>1096</v>
      </c>
      <c r="B173" s="33" t="s">
        <v>820</v>
      </c>
      <c r="C173" s="32" t="s">
        <v>169</v>
      </c>
      <c r="D173" s="33" t="s">
        <v>6</v>
      </c>
      <c r="E173" s="82" t="s">
        <v>1263</v>
      </c>
      <c r="F173" s="33" t="s">
        <v>1117</v>
      </c>
      <c r="G173" s="32" t="s">
        <v>131</v>
      </c>
      <c r="H173" s="35">
        <v>1006996</v>
      </c>
      <c r="I173" s="33" t="s">
        <v>384</v>
      </c>
    </row>
    <row r="174" spans="1:9" ht="75.75" customHeight="1" x14ac:dyDescent="0.2">
      <c r="A174" s="41" t="s">
        <v>1096</v>
      </c>
      <c r="B174" s="33" t="s">
        <v>806</v>
      </c>
      <c r="C174" s="32" t="s">
        <v>385</v>
      </c>
      <c r="D174" s="33" t="s">
        <v>6</v>
      </c>
      <c r="E174" s="82" t="s">
        <v>958</v>
      </c>
      <c r="F174" s="33" t="s">
        <v>1117</v>
      </c>
      <c r="G174" s="32" t="s">
        <v>131</v>
      </c>
      <c r="H174" s="35">
        <v>1738210</v>
      </c>
      <c r="I174" s="33" t="s">
        <v>1186</v>
      </c>
    </row>
    <row r="175" spans="1:9" s="52" customFormat="1" ht="72" customHeight="1" x14ac:dyDescent="0.2">
      <c r="A175" s="41" t="s">
        <v>1096</v>
      </c>
      <c r="B175" s="33" t="s">
        <v>865</v>
      </c>
      <c r="C175" s="32" t="s">
        <v>386</v>
      </c>
      <c r="D175" s="33" t="s">
        <v>6</v>
      </c>
      <c r="E175" s="82" t="s">
        <v>1476</v>
      </c>
      <c r="F175" s="33" t="s">
        <v>1117</v>
      </c>
      <c r="G175" s="32" t="s">
        <v>131</v>
      </c>
      <c r="H175" s="35">
        <v>664751</v>
      </c>
      <c r="I175" s="33" t="s">
        <v>1262</v>
      </c>
    </row>
    <row r="176" spans="1:9" s="52" customFormat="1" ht="129" customHeight="1" x14ac:dyDescent="0.2">
      <c r="A176" s="41" t="s">
        <v>1096</v>
      </c>
      <c r="B176" s="33" t="s">
        <v>773</v>
      </c>
      <c r="C176" s="34" t="s">
        <v>740</v>
      </c>
      <c r="D176" s="33" t="s">
        <v>6</v>
      </c>
      <c r="E176" s="82" t="s">
        <v>544</v>
      </c>
      <c r="F176" s="33" t="s">
        <v>1137</v>
      </c>
      <c r="G176" s="32" t="s">
        <v>1477</v>
      </c>
      <c r="H176" s="35">
        <v>2000000</v>
      </c>
      <c r="I176" s="33" t="s">
        <v>387</v>
      </c>
    </row>
    <row r="177" spans="1:9" s="52" customFormat="1" ht="75" customHeight="1" x14ac:dyDescent="0.2">
      <c r="A177" s="41" t="s">
        <v>1090</v>
      </c>
      <c r="B177" s="33" t="s">
        <v>917</v>
      </c>
      <c r="C177" s="32" t="s">
        <v>678</v>
      </c>
      <c r="D177" s="33" t="s">
        <v>6</v>
      </c>
      <c r="E177" s="82" t="s">
        <v>1351</v>
      </c>
      <c r="F177" s="52" t="s">
        <v>1478</v>
      </c>
      <c r="G177" s="32" t="s">
        <v>193</v>
      </c>
      <c r="H177" s="35">
        <v>1007000</v>
      </c>
      <c r="I177" s="33" t="s">
        <v>1185</v>
      </c>
    </row>
    <row r="178" spans="1:9" s="52" customFormat="1" ht="216" customHeight="1" x14ac:dyDescent="0.2">
      <c r="A178" s="41" t="s">
        <v>1098</v>
      </c>
      <c r="B178" s="37" t="s">
        <v>1037</v>
      </c>
      <c r="C178" s="39" t="s">
        <v>170</v>
      </c>
      <c r="D178" s="40" t="s">
        <v>5</v>
      </c>
      <c r="E178" s="81" t="s">
        <v>1479</v>
      </c>
      <c r="F178" s="37" t="s">
        <v>1117</v>
      </c>
      <c r="G178" s="47" t="s">
        <v>292</v>
      </c>
      <c r="H178" s="42">
        <v>1085481</v>
      </c>
      <c r="I178" s="41" t="s">
        <v>461</v>
      </c>
    </row>
    <row r="179" spans="1:9" s="52" customFormat="1" ht="87.75" customHeight="1" x14ac:dyDescent="0.2">
      <c r="A179" s="41" t="s">
        <v>1098</v>
      </c>
      <c r="B179" s="33" t="s">
        <v>863</v>
      </c>
      <c r="C179" s="32" t="s">
        <v>457</v>
      </c>
      <c r="D179" s="33" t="s">
        <v>5</v>
      </c>
      <c r="E179" s="82" t="s">
        <v>1481</v>
      </c>
      <c r="F179" s="94" t="s">
        <v>1480</v>
      </c>
      <c r="G179" s="32" t="s">
        <v>193</v>
      </c>
      <c r="H179" s="35">
        <v>779242</v>
      </c>
      <c r="I179" s="33" t="s">
        <v>458</v>
      </c>
    </row>
    <row r="180" spans="1:9" s="52" customFormat="1" ht="38.25" x14ac:dyDescent="0.2">
      <c r="A180" s="41" t="s">
        <v>1098</v>
      </c>
      <c r="B180" s="33" t="s">
        <v>858</v>
      </c>
      <c r="C180" s="32" t="s">
        <v>462</v>
      </c>
      <c r="D180" s="33" t="s">
        <v>5</v>
      </c>
      <c r="E180" s="82" t="s">
        <v>1482</v>
      </c>
      <c r="F180" s="94" t="s">
        <v>1483</v>
      </c>
      <c r="G180" s="32" t="s">
        <v>193</v>
      </c>
      <c r="H180" s="35">
        <v>114369</v>
      </c>
      <c r="I180" s="33" t="s">
        <v>458</v>
      </c>
    </row>
    <row r="181" spans="1:9" s="52" customFormat="1" ht="76.5" customHeight="1" x14ac:dyDescent="0.2">
      <c r="A181" s="41" t="s">
        <v>1092</v>
      </c>
      <c r="B181" s="38" t="s">
        <v>1038</v>
      </c>
      <c r="C181" s="34" t="s">
        <v>70</v>
      </c>
      <c r="D181" s="36" t="s">
        <v>22</v>
      </c>
      <c r="E181" s="84" t="s">
        <v>938</v>
      </c>
      <c r="F181" s="36" t="s">
        <v>1117</v>
      </c>
      <c r="G181" s="47" t="s">
        <v>131</v>
      </c>
      <c r="H181" s="42">
        <v>1207000</v>
      </c>
      <c r="I181" s="41" t="s">
        <v>273</v>
      </c>
    </row>
    <row r="182" spans="1:9" s="52" customFormat="1" ht="102" customHeight="1" x14ac:dyDescent="0.2">
      <c r="A182" s="41" t="s">
        <v>1092</v>
      </c>
      <c r="B182" s="38" t="s">
        <v>1039</v>
      </c>
      <c r="C182" s="45" t="s">
        <v>73</v>
      </c>
      <c r="D182" s="36" t="s">
        <v>22</v>
      </c>
      <c r="E182" s="88" t="s">
        <v>213</v>
      </c>
      <c r="F182" s="41" t="s">
        <v>1117</v>
      </c>
      <c r="G182" s="47" t="s">
        <v>292</v>
      </c>
      <c r="H182" s="42">
        <v>1931768</v>
      </c>
      <c r="I182" s="41" t="s">
        <v>593</v>
      </c>
    </row>
    <row r="183" spans="1:9" s="52" customFormat="1" ht="71.25" customHeight="1" x14ac:dyDescent="0.2">
      <c r="A183" s="41" t="s">
        <v>1092</v>
      </c>
      <c r="B183" s="38" t="s">
        <v>1040</v>
      </c>
      <c r="C183" s="34" t="s">
        <v>199</v>
      </c>
      <c r="D183" s="36" t="s">
        <v>22</v>
      </c>
      <c r="E183" s="84" t="s">
        <v>1352</v>
      </c>
      <c r="F183" s="36" t="s">
        <v>1117</v>
      </c>
      <c r="G183" s="47" t="s">
        <v>935</v>
      </c>
      <c r="H183" s="42">
        <v>456755</v>
      </c>
      <c r="I183" s="41" t="s">
        <v>273</v>
      </c>
    </row>
    <row r="184" spans="1:9" s="52" customFormat="1" ht="76.5" customHeight="1" x14ac:dyDescent="0.2">
      <c r="A184" s="41" t="s">
        <v>1092</v>
      </c>
      <c r="B184" s="33" t="s">
        <v>841</v>
      </c>
      <c r="C184" s="32" t="s">
        <v>47</v>
      </c>
      <c r="D184" s="33" t="s">
        <v>22</v>
      </c>
      <c r="E184" s="82" t="s">
        <v>472</v>
      </c>
      <c r="F184" s="33" t="s">
        <v>1138</v>
      </c>
      <c r="G184" s="32" t="s">
        <v>131</v>
      </c>
      <c r="H184" s="35">
        <v>926248</v>
      </c>
      <c r="I184" s="33" t="s">
        <v>273</v>
      </c>
    </row>
    <row r="185" spans="1:9" s="52" customFormat="1" ht="68.25" customHeight="1" x14ac:dyDescent="0.2">
      <c r="A185" s="41" t="s">
        <v>1096</v>
      </c>
      <c r="B185" s="37" t="s">
        <v>1100</v>
      </c>
      <c r="C185" s="39" t="s">
        <v>171</v>
      </c>
      <c r="D185" s="40" t="s">
        <v>79</v>
      </c>
      <c r="E185" s="81" t="s">
        <v>1140</v>
      </c>
      <c r="F185" s="37" t="s">
        <v>1139</v>
      </c>
      <c r="G185" s="39" t="s">
        <v>193</v>
      </c>
      <c r="H185" s="51">
        <v>1063900</v>
      </c>
      <c r="I185" s="41" t="s">
        <v>670</v>
      </c>
    </row>
    <row r="186" spans="1:9" s="52" customFormat="1" ht="131.25" customHeight="1" x14ac:dyDescent="0.2">
      <c r="A186" s="41" t="s">
        <v>1096</v>
      </c>
      <c r="B186" s="37" t="s">
        <v>1041</v>
      </c>
      <c r="C186" s="34" t="s">
        <v>740</v>
      </c>
      <c r="D186" s="36" t="s">
        <v>79</v>
      </c>
      <c r="E186" s="81" t="s">
        <v>1464</v>
      </c>
      <c r="F186" s="37" t="s">
        <v>1137</v>
      </c>
      <c r="G186" s="39" t="s">
        <v>193</v>
      </c>
      <c r="H186" s="51">
        <v>2000000</v>
      </c>
      <c r="I186" s="41" t="s">
        <v>591</v>
      </c>
    </row>
    <row r="187" spans="1:9" s="52" customFormat="1" ht="76.5" customHeight="1" x14ac:dyDescent="0.2">
      <c r="A187" s="41" t="s">
        <v>1096</v>
      </c>
      <c r="B187" s="37" t="s">
        <v>1042</v>
      </c>
      <c r="C187" s="39" t="s">
        <v>47</v>
      </c>
      <c r="D187" s="40" t="s">
        <v>79</v>
      </c>
      <c r="E187" s="81" t="s">
        <v>612</v>
      </c>
      <c r="F187" s="37" t="s">
        <v>1138</v>
      </c>
      <c r="G187" s="39" t="s">
        <v>131</v>
      </c>
      <c r="H187" s="51">
        <v>1517091</v>
      </c>
      <c r="I187" s="41" t="s">
        <v>243</v>
      </c>
    </row>
    <row r="188" spans="1:9" s="52" customFormat="1" ht="86.25" customHeight="1" x14ac:dyDescent="0.2">
      <c r="A188" s="41" t="s">
        <v>1096</v>
      </c>
      <c r="B188" s="37" t="s">
        <v>1043</v>
      </c>
      <c r="C188" s="39" t="s">
        <v>173</v>
      </c>
      <c r="D188" s="40" t="s">
        <v>79</v>
      </c>
      <c r="E188" s="81" t="s">
        <v>630</v>
      </c>
      <c r="F188" s="52" t="s">
        <v>1462</v>
      </c>
      <c r="G188" s="39" t="s">
        <v>1463</v>
      </c>
      <c r="H188" s="51">
        <v>1947388</v>
      </c>
      <c r="I188" s="41" t="s">
        <v>243</v>
      </c>
    </row>
    <row r="189" spans="1:9" s="52" customFormat="1" ht="87" customHeight="1" x14ac:dyDescent="0.2">
      <c r="A189" s="41" t="s">
        <v>1096</v>
      </c>
      <c r="B189" s="37" t="s">
        <v>1044</v>
      </c>
      <c r="C189" s="39" t="s">
        <v>174</v>
      </c>
      <c r="D189" s="37" t="s">
        <v>79</v>
      </c>
      <c r="E189" s="81" t="s">
        <v>1461</v>
      </c>
      <c r="F189" s="37" t="s">
        <v>1143</v>
      </c>
      <c r="G189" s="39" t="s">
        <v>131</v>
      </c>
      <c r="H189" s="51">
        <v>1112106</v>
      </c>
      <c r="I189" s="41" t="s">
        <v>243</v>
      </c>
    </row>
    <row r="190" spans="1:9" s="52" customFormat="1" ht="89.25" customHeight="1" x14ac:dyDescent="0.2">
      <c r="A190" s="41" t="s">
        <v>1096</v>
      </c>
      <c r="B190" s="38" t="s">
        <v>1124</v>
      </c>
      <c r="C190" s="39" t="s">
        <v>1114</v>
      </c>
      <c r="D190" s="37" t="s">
        <v>79</v>
      </c>
      <c r="E190" s="81" t="s">
        <v>1459</v>
      </c>
      <c r="F190" s="94" t="s">
        <v>1460</v>
      </c>
      <c r="G190" s="39" t="s">
        <v>131</v>
      </c>
      <c r="H190" s="48">
        <v>1879050</v>
      </c>
      <c r="I190" s="41" t="s">
        <v>640</v>
      </c>
    </row>
    <row r="191" spans="1:9" s="52" customFormat="1" ht="70.5" customHeight="1" x14ac:dyDescent="0.2">
      <c r="A191" s="41" t="s">
        <v>1096</v>
      </c>
      <c r="B191" s="38" t="s">
        <v>1045</v>
      </c>
      <c r="C191" s="34" t="s">
        <v>42</v>
      </c>
      <c r="D191" s="36" t="s">
        <v>79</v>
      </c>
      <c r="E191" s="84" t="s">
        <v>1434</v>
      </c>
      <c r="F191" s="94" t="s">
        <v>1435</v>
      </c>
      <c r="G191" s="39" t="s">
        <v>193</v>
      </c>
      <c r="H191" s="49">
        <v>589096</v>
      </c>
      <c r="I191" s="41" t="s">
        <v>242</v>
      </c>
    </row>
    <row r="192" spans="1:9" s="52" customFormat="1" ht="96" customHeight="1" x14ac:dyDescent="0.2">
      <c r="A192" s="41" t="s">
        <v>1096</v>
      </c>
      <c r="B192" s="38" t="s">
        <v>1046</v>
      </c>
      <c r="C192" s="34" t="s">
        <v>112</v>
      </c>
      <c r="D192" s="36" t="s">
        <v>79</v>
      </c>
      <c r="E192" s="84" t="s">
        <v>668</v>
      </c>
      <c r="F192" s="94" t="s">
        <v>1433</v>
      </c>
      <c r="G192" s="47" t="s">
        <v>131</v>
      </c>
      <c r="H192" s="49">
        <v>1257000</v>
      </c>
      <c r="I192" s="41" t="s">
        <v>243</v>
      </c>
    </row>
    <row r="193" spans="1:9" s="52" customFormat="1" ht="129" customHeight="1" x14ac:dyDescent="0.2">
      <c r="A193" s="41" t="s">
        <v>1096</v>
      </c>
      <c r="B193" s="33" t="s">
        <v>1047</v>
      </c>
      <c r="C193" s="34" t="s">
        <v>119</v>
      </c>
      <c r="D193" s="36" t="s">
        <v>79</v>
      </c>
      <c r="E193" s="109" t="s">
        <v>1516</v>
      </c>
      <c r="F193" s="95" t="s">
        <v>1137</v>
      </c>
      <c r="G193" s="39" t="s">
        <v>193</v>
      </c>
      <c r="H193" s="49">
        <v>2000000</v>
      </c>
      <c r="I193" s="41" t="s">
        <v>590</v>
      </c>
    </row>
    <row r="194" spans="1:9" s="52" customFormat="1" ht="38.25" x14ac:dyDescent="0.2">
      <c r="A194" s="41" t="s">
        <v>1096</v>
      </c>
      <c r="B194" s="33" t="s">
        <v>1099</v>
      </c>
      <c r="C194" s="34" t="s">
        <v>111</v>
      </c>
      <c r="D194" s="36" t="s">
        <v>79</v>
      </c>
      <c r="E194" s="84" t="s">
        <v>697</v>
      </c>
      <c r="F194" s="94" t="s">
        <v>1458</v>
      </c>
      <c r="G194" s="39" t="s">
        <v>193</v>
      </c>
      <c r="H194" s="49">
        <v>501015</v>
      </c>
      <c r="I194" s="41" t="s">
        <v>244</v>
      </c>
    </row>
    <row r="195" spans="1:9" s="52" customFormat="1" ht="87" customHeight="1" x14ac:dyDescent="0.2">
      <c r="A195" s="41" t="s">
        <v>1096</v>
      </c>
      <c r="B195" s="33" t="s">
        <v>910</v>
      </c>
      <c r="C195" s="32" t="s">
        <v>440</v>
      </c>
      <c r="D195" s="33" t="s">
        <v>79</v>
      </c>
      <c r="E195" s="82" t="s">
        <v>1457</v>
      </c>
      <c r="F195" s="94" t="s">
        <v>1456</v>
      </c>
      <c r="G195" s="32" t="s">
        <v>193</v>
      </c>
      <c r="H195" s="35">
        <v>432000</v>
      </c>
      <c r="I195" s="33" t="s">
        <v>721</v>
      </c>
    </row>
    <row r="196" spans="1:9" s="52" customFormat="1" ht="51" x14ac:dyDescent="0.2">
      <c r="A196" s="41" t="s">
        <v>1096</v>
      </c>
      <c r="B196" s="33" t="s">
        <v>894</v>
      </c>
      <c r="C196" s="32" t="s">
        <v>444</v>
      </c>
      <c r="D196" s="33" t="s">
        <v>79</v>
      </c>
      <c r="E196" s="82" t="s">
        <v>1454</v>
      </c>
      <c r="F196" s="94" t="s">
        <v>1455</v>
      </c>
      <c r="G196" s="32" t="s">
        <v>131</v>
      </c>
      <c r="H196" s="35">
        <v>1249448</v>
      </c>
      <c r="I196" s="33" t="s">
        <v>243</v>
      </c>
    </row>
    <row r="197" spans="1:9" s="52" customFormat="1" ht="76.5" customHeight="1" x14ac:dyDescent="0.2">
      <c r="A197" s="41" t="s">
        <v>1096</v>
      </c>
      <c r="B197" s="33" t="s">
        <v>880</v>
      </c>
      <c r="C197" s="32" t="s">
        <v>445</v>
      </c>
      <c r="D197" s="33" t="s">
        <v>79</v>
      </c>
      <c r="E197" s="82" t="s">
        <v>1451</v>
      </c>
      <c r="F197" s="94" t="s">
        <v>1452</v>
      </c>
      <c r="G197" s="32" t="s">
        <v>133</v>
      </c>
      <c r="H197" s="35">
        <v>507000</v>
      </c>
      <c r="I197" s="33" t="s">
        <v>1453</v>
      </c>
    </row>
    <row r="198" spans="1:9" s="52" customFormat="1" ht="78" customHeight="1" x14ac:dyDescent="0.2">
      <c r="A198" s="41" t="s">
        <v>1096</v>
      </c>
      <c r="B198" s="32" t="s">
        <v>791</v>
      </c>
      <c r="C198" s="32" t="s">
        <v>446</v>
      </c>
      <c r="D198" s="33" t="s">
        <v>79</v>
      </c>
      <c r="E198" s="82" t="s">
        <v>1142</v>
      </c>
      <c r="F198" s="33" t="s">
        <v>1141</v>
      </c>
      <c r="G198" s="32" t="s">
        <v>131</v>
      </c>
      <c r="H198" s="35">
        <v>981340</v>
      </c>
      <c r="I198" s="33" t="s">
        <v>1273</v>
      </c>
    </row>
    <row r="199" spans="1:9" s="52" customFormat="1" ht="63.75" customHeight="1" x14ac:dyDescent="0.2">
      <c r="A199" s="41" t="s">
        <v>1096</v>
      </c>
      <c r="B199" s="32" t="s">
        <v>872</v>
      </c>
      <c r="C199" s="32" t="s">
        <v>449</v>
      </c>
      <c r="D199" s="33" t="s">
        <v>79</v>
      </c>
      <c r="E199" s="82" t="s">
        <v>1274</v>
      </c>
      <c r="F199" s="93" t="s">
        <v>1450</v>
      </c>
      <c r="G199" s="32" t="s">
        <v>193</v>
      </c>
      <c r="H199" s="35">
        <v>174500</v>
      </c>
      <c r="I199" s="33" t="s">
        <v>1187</v>
      </c>
    </row>
    <row r="200" spans="1:9" s="52" customFormat="1" ht="55.5" customHeight="1" x14ac:dyDescent="0.2">
      <c r="A200" s="41" t="s">
        <v>1096</v>
      </c>
      <c r="B200" s="32" t="s">
        <v>828</v>
      </c>
      <c r="C200" s="32" t="s">
        <v>454</v>
      </c>
      <c r="D200" s="33" t="s">
        <v>79</v>
      </c>
      <c r="E200" s="82" t="s">
        <v>1275</v>
      </c>
      <c r="F200" s="33" t="s">
        <v>1117</v>
      </c>
      <c r="G200" s="32" t="s">
        <v>131</v>
      </c>
      <c r="H200" s="35">
        <v>1272274</v>
      </c>
      <c r="I200" s="33" t="s">
        <v>465</v>
      </c>
    </row>
    <row r="201" spans="1:9" s="52" customFormat="1" ht="49.5" customHeight="1" x14ac:dyDescent="0.2">
      <c r="A201" s="41" t="s">
        <v>1096</v>
      </c>
      <c r="B201" s="32" t="s">
        <v>792</v>
      </c>
      <c r="C201" s="32" t="s">
        <v>446</v>
      </c>
      <c r="D201" s="33" t="s">
        <v>79</v>
      </c>
      <c r="E201" s="82" t="s">
        <v>1276</v>
      </c>
      <c r="F201" s="33" t="s">
        <v>1141</v>
      </c>
      <c r="G201" s="32" t="s">
        <v>131</v>
      </c>
      <c r="H201" s="35">
        <v>941435</v>
      </c>
      <c r="I201" s="33" t="s">
        <v>243</v>
      </c>
    </row>
    <row r="202" spans="1:9" s="52" customFormat="1" ht="89.25" customHeight="1" x14ac:dyDescent="0.2">
      <c r="A202" s="41" t="s">
        <v>1096</v>
      </c>
      <c r="B202" s="32" t="s">
        <v>786</v>
      </c>
      <c r="C202" s="32" t="s">
        <v>459</v>
      </c>
      <c r="D202" s="33" t="s">
        <v>79</v>
      </c>
      <c r="E202" s="82" t="s">
        <v>1277</v>
      </c>
      <c r="F202" s="52" t="s">
        <v>1449</v>
      </c>
      <c r="G202" s="32" t="s">
        <v>193</v>
      </c>
      <c r="H202" s="35">
        <v>277000</v>
      </c>
      <c r="I202" s="33" t="s">
        <v>460</v>
      </c>
    </row>
    <row r="203" spans="1:9" s="52" customFormat="1" ht="51" customHeight="1" x14ac:dyDescent="0.2">
      <c r="A203" s="41" t="s">
        <v>1096</v>
      </c>
      <c r="B203" s="32" t="s">
        <v>881</v>
      </c>
      <c r="C203" s="32" t="s">
        <v>174</v>
      </c>
      <c r="D203" s="33" t="s">
        <v>79</v>
      </c>
      <c r="E203" s="82" t="s">
        <v>1144</v>
      </c>
      <c r="F203" s="33" t="s">
        <v>1143</v>
      </c>
      <c r="G203" s="32" t="s">
        <v>131</v>
      </c>
      <c r="H203" s="35">
        <v>2000000</v>
      </c>
      <c r="I203" s="33" t="s">
        <v>465</v>
      </c>
    </row>
    <row r="204" spans="1:9" s="52" customFormat="1" ht="76.5" customHeight="1" x14ac:dyDescent="0.2">
      <c r="A204" s="41" t="s">
        <v>1096</v>
      </c>
      <c r="B204" s="32" t="s">
        <v>911</v>
      </c>
      <c r="C204" s="32" t="s">
        <v>171</v>
      </c>
      <c r="D204" s="33" t="s">
        <v>79</v>
      </c>
      <c r="E204" s="82" t="s">
        <v>754</v>
      </c>
      <c r="F204" s="33" t="s">
        <v>1139</v>
      </c>
      <c r="G204" s="32" t="s">
        <v>131</v>
      </c>
      <c r="H204" s="35">
        <v>1006580</v>
      </c>
      <c r="I204" s="33" t="s">
        <v>1187</v>
      </c>
    </row>
    <row r="205" spans="1:9" s="52" customFormat="1" ht="73.5" customHeight="1" x14ac:dyDescent="0.2">
      <c r="A205" s="41" t="s">
        <v>1096</v>
      </c>
      <c r="B205" s="33" t="s">
        <v>928</v>
      </c>
      <c r="C205" s="32" t="s">
        <v>575</v>
      </c>
      <c r="D205" s="33" t="s">
        <v>79</v>
      </c>
      <c r="E205" s="82" t="s">
        <v>1448</v>
      </c>
      <c r="F205" s="52" t="s">
        <v>1447</v>
      </c>
      <c r="G205" s="32" t="s">
        <v>131</v>
      </c>
      <c r="H205" s="35">
        <v>1457000</v>
      </c>
      <c r="I205" s="33" t="s">
        <v>1278</v>
      </c>
    </row>
    <row r="206" spans="1:9" s="52" customFormat="1" ht="75" customHeight="1" x14ac:dyDescent="0.2">
      <c r="A206" s="41" t="s">
        <v>1091</v>
      </c>
      <c r="B206" s="37" t="s">
        <v>1048</v>
      </c>
      <c r="C206" s="39" t="s">
        <v>175</v>
      </c>
      <c r="D206" s="40" t="s">
        <v>19</v>
      </c>
      <c r="E206" s="81" t="s">
        <v>209</v>
      </c>
      <c r="F206" s="37" t="s">
        <v>1117</v>
      </c>
      <c r="G206" s="39" t="s">
        <v>131</v>
      </c>
      <c r="H206" s="42">
        <v>1676714</v>
      </c>
      <c r="I206" s="41" t="s">
        <v>219</v>
      </c>
    </row>
    <row r="207" spans="1:9" s="52" customFormat="1" ht="87" customHeight="1" x14ac:dyDescent="0.2">
      <c r="A207" s="41" t="s">
        <v>1091</v>
      </c>
      <c r="B207" s="38" t="s">
        <v>1049</v>
      </c>
      <c r="C207" s="34" t="s">
        <v>60</v>
      </c>
      <c r="D207" s="36" t="s">
        <v>19</v>
      </c>
      <c r="E207" s="84" t="s">
        <v>1399</v>
      </c>
      <c r="F207" s="36" t="s">
        <v>1117</v>
      </c>
      <c r="G207" s="39" t="s">
        <v>193</v>
      </c>
      <c r="H207" s="42">
        <v>975871</v>
      </c>
      <c r="I207" s="110" t="s">
        <v>1400</v>
      </c>
    </row>
    <row r="208" spans="1:9" s="52" customFormat="1" ht="73.5" customHeight="1" x14ac:dyDescent="0.2">
      <c r="A208" s="41" t="s">
        <v>1091</v>
      </c>
      <c r="B208" s="38" t="s">
        <v>1050</v>
      </c>
      <c r="C208" s="34" t="s">
        <v>56</v>
      </c>
      <c r="D208" s="36" t="s">
        <v>19</v>
      </c>
      <c r="E208" s="84" t="s">
        <v>615</v>
      </c>
      <c r="F208" s="52" t="s">
        <v>1401</v>
      </c>
      <c r="G208" s="47" t="s">
        <v>133</v>
      </c>
      <c r="H208" s="42">
        <v>255171</v>
      </c>
      <c r="I208" s="41" t="s">
        <v>218</v>
      </c>
    </row>
    <row r="209" spans="1:9" s="52" customFormat="1" ht="77.25" customHeight="1" x14ac:dyDescent="0.2">
      <c r="A209" s="41" t="s">
        <v>1091</v>
      </c>
      <c r="B209" s="33" t="s">
        <v>889</v>
      </c>
      <c r="C209" s="32" t="s">
        <v>514</v>
      </c>
      <c r="D209" s="33" t="s">
        <v>19</v>
      </c>
      <c r="E209" s="96" t="s">
        <v>1288</v>
      </c>
      <c r="F209" s="100" t="s">
        <v>1117</v>
      </c>
      <c r="G209" s="32" t="s">
        <v>193</v>
      </c>
      <c r="H209" s="35">
        <v>757000</v>
      </c>
      <c r="I209" s="33" t="s">
        <v>1289</v>
      </c>
    </row>
    <row r="210" spans="1:9" s="52" customFormat="1" ht="54.75" customHeight="1" x14ac:dyDescent="0.2">
      <c r="A210" s="41" t="s">
        <v>1091</v>
      </c>
      <c r="B210" s="33" t="s">
        <v>854</v>
      </c>
      <c r="C210" s="32" t="s">
        <v>519</v>
      </c>
      <c r="D210" s="33" t="s">
        <v>19</v>
      </c>
      <c r="E210" s="96" t="s">
        <v>688</v>
      </c>
      <c r="F210" s="94" t="s">
        <v>1382</v>
      </c>
      <c r="G210" s="32" t="s">
        <v>133</v>
      </c>
      <c r="H210" s="35">
        <v>303100</v>
      </c>
      <c r="I210" s="33" t="s">
        <v>218</v>
      </c>
    </row>
    <row r="211" spans="1:9" s="52" customFormat="1" ht="63.75" customHeight="1" x14ac:dyDescent="0.2">
      <c r="A211" s="41" t="s">
        <v>1091</v>
      </c>
      <c r="B211" s="33" t="s">
        <v>832</v>
      </c>
      <c r="C211" s="32" t="s">
        <v>520</v>
      </c>
      <c r="D211" s="33" t="s">
        <v>19</v>
      </c>
      <c r="E211" s="96" t="s">
        <v>1290</v>
      </c>
      <c r="F211" s="94" t="s">
        <v>1383</v>
      </c>
      <c r="G211" s="32" t="s">
        <v>193</v>
      </c>
      <c r="H211" s="35">
        <v>800575</v>
      </c>
      <c r="I211" s="33" t="s">
        <v>521</v>
      </c>
    </row>
    <row r="212" spans="1:9" s="52" customFormat="1" ht="77.25" customHeight="1" x14ac:dyDescent="0.2">
      <c r="A212" s="41" t="s">
        <v>1091</v>
      </c>
      <c r="B212" s="33" t="s">
        <v>892</v>
      </c>
      <c r="C212" s="32" t="s">
        <v>522</v>
      </c>
      <c r="D212" s="33" t="s">
        <v>19</v>
      </c>
      <c r="E212" s="96" t="s">
        <v>523</v>
      </c>
      <c r="F212" s="100" t="s">
        <v>1117</v>
      </c>
      <c r="G212" s="32" t="s">
        <v>131</v>
      </c>
      <c r="H212" s="35">
        <v>554182</v>
      </c>
      <c r="I212" s="33" t="s">
        <v>221</v>
      </c>
    </row>
    <row r="213" spans="1:9" s="52" customFormat="1" ht="55.5" customHeight="1" x14ac:dyDescent="0.2">
      <c r="A213" s="41" t="s">
        <v>1091</v>
      </c>
      <c r="B213" s="33" t="s">
        <v>813</v>
      </c>
      <c r="C213" s="32" t="s">
        <v>524</v>
      </c>
      <c r="D213" s="33" t="s">
        <v>19</v>
      </c>
      <c r="E213" s="96" t="s">
        <v>1291</v>
      </c>
      <c r="F213" s="94" t="s">
        <v>1384</v>
      </c>
      <c r="G213" s="32" t="s">
        <v>133</v>
      </c>
      <c r="H213" s="35">
        <v>133032</v>
      </c>
      <c r="I213" s="33" t="s">
        <v>218</v>
      </c>
    </row>
    <row r="214" spans="1:9" s="52" customFormat="1" ht="81.75" customHeight="1" x14ac:dyDescent="0.2">
      <c r="A214" s="41" t="s">
        <v>1091</v>
      </c>
      <c r="B214" s="33" t="s">
        <v>818</v>
      </c>
      <c r="C214" s="32" t="s">
        <v>526</v>
      </c>
      <c r="D214" s="33" t="s">
        <v>19</v>
      </c>
      <c r="E214" s="96" t="s">
        <v>527</v>
      </c>
      <c r="F214" s="94" t="s">
        <v>1385</v>
      </c>
      <c r="G214" s="32" t="s">
        <v>133</v>
      </c>
      <c r="H214" s="35">
        <v>507000</v>
      </c>
      <c r="I214" s="33" t="s">
        <v>218</v>
      </c>
    </row>
    <row r="215" spans="1:9" s="52" customFormat="1" ht="89.25" customHeight="1" x14ac:dyDescent="0.2">
      <c r="A215" s="41" t="s">
        <v>1091</v>
      </c>
      <c r="B215" s="33" t="s">
        <v>762</v>
      </c>
      <c r="C215" s="32" t="s">
        <v>528</v>
      </c>
      <c r="D215" s="33" t="s">
        <v>19</v>
      </c>
      <c r="E215" s="96" t="s">
        <v>1292</v>
      </c>
      <c r="F215" s="94" t="s">
        <v>1386</v>
      </c>
      <c r="G215" s="32" t="s">
        <v>131</v>
      </c>
      <c r="H215" s="35">
        <v>459067</v>
      </c>
      <c r="I215" s="33" t="s">
        <v>529</v>
      </c>
    </row>
    <row r="216" spans="1:9" s="52" customFormat="1" ht="76.5" customHeight="1" x14ac:dyDescent="0.2">
      <c r="A216" s="41" t="s">
        <v>1091</v>
      </c>
      <c r="B216" s="33" t="s">
        <v>823</v>
      </c>
      <c r="C216" s="32" t="s">
        <v>531</v>
      </c>
      <c r="D216" s="33" t="s">
        <v>19</v>
      </c>
      <c r="E216" s="96" t="s">
        <v>705</v>
      </c>
      <c r="F216" s="94" t="s">
        <v>1387</v>
      </c>
      <c r="G216" s="32" t="s">
        <v>131</v>
      </c>
      <c r="H216" s="35">
        <v>354196</v>
      </c>
      <c r="I216" s="33" t="s">
        <v>532</v>
      </c>
    </row>
    <row r="217" spans="1:9" s="52" customFormat="1" ht="60.75" customHeight="1" x14ac:dyDescent="0.2">
      <c r="A217" s="41" t="s">
        <v>1091</v>
      </c>
      <c r="B217" s="33" t="s">
        <v>771</v>
      </c>
      <c r="C217" s="32" t="s">
        <v>557</v>
      </c>
      <c r="D217" s="33" t="s">
        <v>19</v>
      </c>
      <c r="E217" s="96" t="s">
        <v>712</v>
      </c>
      <c r="F217" s="94" t="s">
        <v>1388</v>
      </c>
      <c r="G217" s="32" t="s">
        <v>133</v>
      </c>
      <c r="H217" s="35">
        <v>473415</v>
      </c>
      <c r="I217" s="33" t="s">
        <v>218</v>
      </c>
    </row>
    <row r="218" spans="1:9" s="52" customFormat="1" ht="59.25" customHeight="1" x14ac:dyDescent="0.2">
      <c r="A218" s="41" t="s">
        <v>1091</v>
      </c>
      <c r="B218" s="33" t="s">
        <v>920</v>
      </c>
      <c r="C218" s="32" t="s">
        <v>579</v>
      </c>
      <c r="D218" s="33" t="s">
        <v>19</v>
      </c>
      <c r="E218" s="96" t="s">
        <v>1135</v>
      </c>
      <c r="F218" s="94" t="s">
        <v>1389</v>
      </c>
      <c r="G218" s="32" t="s">
        <v>131</v>
      </c>
      <c r="H218" s="35">
        <v>1257000</v>
      </c>
      <c r="I218" s="33" t="s">
        <v>529</v>
      </c>
    </row>
    <row r="219" spans="1:9" s="52" customFormat="1" ht="118.5" customHeight="1" x14ac:dyDescent="0.2">
      <c r="A219" s="41" t="s">
        <v>1098</v>
      </c>
      <c r="B219" s="37" t="s">
        <v>1051</v>
      </c>
      <c r="C219" s="39" t="s">
        <v>176</v>
      </c>
      <c r="D219" s="40" t="s">
        <v>20</v>
      </c>
      <c r="E219" s="97" t="s">
        <v>1323</v>
      </c>
      <c r="F219" s="101" t="s">
        <v>1117</v>
      </c>
      <c r="G219" s="47" t="s">
        <v>292</v>
      </c>
      <c r="H219" s="42">
        <v>1642791</v>
      </c>
      <c r="I219" s="41" t="s">
        <v>1324</v>
      </c>
    </row>
    <row r="220" spans="1:9" s="52" customFormat="1" ht="111.75" customHeight="1" x14ac:dyDescent="0.2">
      <c r="A220" s="41" t="s">
        <v>1098</v>
      </c>
      <c r="B220" s="33" t="s">
        <v>767</v>
      </c>
      <c r="C220" s="32" t="s">
        <v>426</v>
      </c>
      <c r="D220" s="33" t="s">
        <v>20</v>
      </c>
      <c r="E220" s="96" t="s">
        <v>1293</v>
      </c>
      <c r="F220" s="94" t="s">
        <v>1402</v>
      </c>
      <c r="G220" s="32" t="s">
        <v>943</v>
      </c>
      <c r="H220" s="35">
        <v>1635000</v>
      </c>
      <c r="I220" s="33" t="s">
        <v>944</v>
      </c>
    </row>
    <row r="221" spans="1:9" s="52" customFormat="1" ht="38.25" x14ac:dyDescent="0.2">
      <c r="A221" s="41" t="s">
        <v>1098</v>
      </c>
      <c r="B221" s="33" t="s">
        <v>836</v>
      </c>
      <c r="C221" s="32" t="s">
        <v>538</v>
      </c>
      <c r="D221" s="33" t="s">
        <v>20</v>
      </c>
      <c r="E221" s="96" t="s">
        <v>539</v>
      </c>
      <c r="F221" s="94" t="s">
        <v>1403</v>
      </c>
      <c r="G221" s="32" t="s">
        <v>131</v>
      </c>
      <c r="H221" s="35">
        <v>1445623</v>
      </c>
      <c r="I221" s="33" t="s">
        <v>540</v>
      </c>
    </row>
    <row r="222" spans="1:9" s="52" customFormat="1" ht="89.25" customHeight="1" x14ac:dyDescent="0.2">
      <c r="A222" s="41" t="s">
        <v>1095</v>
      </c>
      <c r="B222" s="37" t="s">
        <v>1052</v>
      </c>
      <c r="C222" s="39" t="s">
        <v>177</v>
      </c>
      <c r="D222" s="40" t="s">
        <v>18</v>
      </c>
      <c r="E222" s="97" t="s">
        <v>676</v>
      </c>
      <c r="F222" s="94" t="s">
        <v>1404</v>
      </c>
      <c r="G222" s="39" t="s">
        <v>193</v>
      </c>
      <c r="H222" s="42">
        <v>282000</v>
      </c>
      <c r="I222" s="41" t="s">
        <v>677</v>
      </c>
    </row>
    <row r="223" spans="1:9" s="52" customFormat="1" ht="57" customHeight="1" x14ac:dyDescent="0.2">
      <c r="A223" s="41" t="s">
        <v>1095</v>
      </c>
      <c r="B223" s="38" t="s">
        <v>1053</v>
      </c>
      <c r="C223" s="34" t="s">
        <v>104</v>
      </c>
      <c r="D223" s="36" t="s">
        <v>18</v>
      </c>
      <c r="E223" s="98" t="s">
        <v>1406</v>
      </c>
      <c r="F223" s="94" t="s">
        <v>1405</v>
      </c>
      <c r="G223" s="47" t="s">
        <v>133</v>
      </c>
      <c r="H223" s="42">
        <v>709075</v>
      </c>
      <c r="I223" s="41" t="s">
        <v>665</v>
      </c>
    </row>
    <row r="224" spans="1:9" s="52" customFormat="1" ht="89.25" customHeight="1" x14ac:dyDescent="0.2">
      <c r="A224" s="41" t="s">
        <v>1095</v>
      </c>
      <c r="B224" s="38" t="s">
        <v>1054</v>
      </c>
      <c r="C224" s="34" t="s">
        <v>101</v>
      </c>
      <c r="D224" s="36" t="s">
        <v>18</v>
      </c>
      <c r="E224" s="98" t="s">
        <v>662</v>
      </c>
      <c r="F224" s="94" t="s">
        <v>1407</v>
      </c>
      <c r="G224" s="47" t="s">
        <v>133</v>
      </c>
      <c r="H224" s="42">
        <v>307000</v>
      </c>
      <c r="I224" s="41" t="s">
        <v>246</v>
      </c>
    </row>
    <row r="225" spans="1:9" s="52" customFormat="1" ht="63.75" customHeight="1" x14ac:dyDescent="0.2">
      <c r="A225" s="41" t="s">
        <v>1095</v>
      </c>
      <c r="B225" s="38" t="s">
        <v>1055</v>
      </c>
      <c r="C225" s="34" t="s">
        <v>123</v>
      </c>
      <c r="D225" s="36" t="s">
        <v>18</v>
      </c>
      <c r="E225" s="98" t="s">
        <v>1294</v>
      </c>
      <c r="F225" s="95" t="s">
        <v>1117</v>
      </c>
      <c r="G225" s="47" t="s">
        <v>131</v>
      </c>
      <c r="H225" s="42">
        <v>923200</v>
      </c>
      <c r="I225" s="41" t="s">
        <v>251</v>
      </c>
    </row>
    <row r="226" spans="1:9" s="52" customFormat="1" ht="114" customHeight="1" x14ac:dyDescent="0.2">
      <c r="A226" s="41" t="s">
        <v>1095</v>
      </c>
      <c r="B226" s="38" t="s">
        <v>1056</v>
      </c>
      <c r="C226" s="34" t="s">
        <v>96</v>
      </c>
      <c r="D226" s="36" t="s">
        <v>18</v>
      </c>
      <c r="E226" s="98" t="s">
        <v>1295</v>
      </c>
      <c r="F226" s="95" t="s">
        <v>1117</v>
      </c>
      <c r="G226" s="34" t="s">
        <v>133</v>
      </c>
      <c r="H226" s="42">
        <v>679939</v>
      </c>
      <c r="I226" s="41" t="s">
        <v>725</v>
      </c>
    </row>
    <row r="227" spans="1:9" s="52" customFormat="1" ht="38.25" x14ac:dyDescent="0.2">
      <c r="A227" s="41" t="s">
        <v>1095</v>
      </c>
      <c r="B227" s="33" t="s">
        <v>827</v>
      </c>
      <c r="C227" s="32" t="s">
        <v>418</v>
      </c>
      <c r="D227" s="33" t="s">
        <v>18</v>
      </c>
      <c r="E227" s="96" t="s">
        <v>684</v>
      </c>
      <c r="F227" s="94" t="s">
        <v>1408</v>
      </c>
      <c r="G227" s="32" t="s">
        <v>131</v>
      </c>
      <c r="H227" s="35">
        <v>407000</v>
      </c>
      <c r="I227" s="33" t="s">
        <v>419</v>
      </c>
    </row>
    <row r="228" spans="1:9" s="52" customFormat="1" ht="102" customHeight="1" x14ac:dyDescent="0.2">
      <c r="A228" s="41" t="s">
        <v>1090</v>
      </c>
      <c r="B228" s="37" t="s">
        <v>1057</v>
      </c>
      <c r="C228" s="39" t="s">
        <v>178</v>
      </c>
      <c r="D228" s="40" t="s">
        <v>94</v>
      </c>
      <c r="E228" s="97" t="s">
        <v>625</v>
      </c>
      <c r="F228" s="101" t="s">
        <v>1117</v>
      </c>
      <c r="G228" s="39" t="s">
        <v>131</v>
      </c>
      <c r="H228" s="50">
        <v>2000000</v>
      </c>
      <c r="I228" s="41" t="s">
        <v>240</v>
      </c>
    </row>
    <row r="229" spans="1:9" s="52" customFormat="1" ht="63.75" customHeight="1" x14ac:dyDescent="0.2">
      <c r="A229" s="41" t="s">
        <v>1090</v>
      </c>
      <c r="B229" s="37" t="s">
        <v>1058</v>
      </c>
      <c r="C229" s="39" t="s">
        <v>179</v>
      </c>
      <c r="D229" s="40" t="s">
        <v>94</v>
      </c>
      <c r="E229" s="81" t="s">
        <v>207</v>
      </c>
      <c r="F229" s="37" t="s">
        <v>1117</v>
      </c>
      <c r="G229" s="39" t="s">
        <v>193</v>
      </c>
      <c r="H229" s="50">
        <v>367000</v>
      </c>
      <c r="I229" s="41" t="s">
        <v>237</v>
      </c>
    </row>
    <row r="230" spans="1:9" s="52" customFormat="1" ht="65.25" customHeight="1" x14ac:dyDescent="0.2">
      <c r="A230" s="41" t="s">
        <v>1091</v>
      </c>
      <c r="B230" s="38" t="s">
        <v>1059</v>
      </c>
      <c r="C230" s="34" t="s">
        <v>72</v>
      </c>
      <c r="D230" s="36" t="s">
        <v>94</v>
      </c>
      <c r="E230" s="98" t="s">
        <v>1296</v>
      </c>
      <c r="F230" s="94" t="s">
        <v>1409</v>
      </c>
      <c r="G230" s="39" t="s">
        <v>193</v>
      </c>
      <c r="H230" s="42">
        <v>1799954</v>
      </c>
      <c r="I230" s="41" t="s">
        <v>1297</v>
      </c>
    </row>
    <row r="231" spans="1:9" s="52" customFormat="1" ht="89.25" customHeight="1" x14ac:dyDescent="0.2">
      <c r="A231" s="41" t="s">
        <v>1090</v>
      </c>
      <c r="B231" s="38" t="s">
        <v>1060</v>
      </c>
      <c r="C231" s="34" t="s">
        <v>115</v>
      </c>
      <c r="D231" s="36" t="s">
        <v>94</v>
      </c>
      <c r="E231" s="98" t="s">
        <v>621</v>
      </c>
      <c r="F231" s="94" t="s">
        <v>1410</v>
      </c>
      <c r="G231" s="39" t="s">
        <v>193</v>
      </c>
      <c r="H231" s="42">
        <v>715192</v>
      </c>
      <c r="I231" s="41" t="s">
        <v>622</v>
      </c>
    </row>
    <row r="232" spans="1:9" s="52" customFormat="1" ht="76.5" customHeight="1" x14ac:dyDescent="0.2">
      <c r="A232" s="41" t="s">
        <v>1090</v>
      </c>
      <c r="B232" s="38" t="s">
        <v>1061</v>
      </c>
      <c r="C232" s="34" t="s">
        <v>113</v>
      </c>
      <c r="D232" s="36" t="s">
        <v>94</v>
      </c>
      <c r="E232" s="98" t="s">
        <v>643</v>
      </c>
      <c r="F232" s="94" t="s">
        <v>1411</v>
      </c>
      <c r="G232" s="39" t="s">
        <v>193</v>
      </c>
      <c r="H232" s="50">
        <v>232000</v>
      </c>
      <c r="I232" s="41" t="s">
        <v>239</v>
      </c>
    </row>
    <row r="233" spans="1:9" s="52" customFormat="1" ht="63.75" customHeight="1" x14ac:dyDescent="0.2">
      <c r="A233" s="41" t="s">
        <v>1090</v>
      </c>
      <c r="B233" s="33" t="s">
        <v>933</v>
      </c>
      <c r="C233" s="32" t="s">
        <v>368</v>
      </c>
      <c r="D233" s="33" t="s">
        <v>94</v>
      </c>
      <c r="E233" s="96" t="s">
        <v>369</v>
      </c>
      <c r="F233" s="100" t="s">
        <v>1117</v>
      </c>
      <c r="G233" s="32" t="s">
        <v>193</v>
      </c>
      <c r="H233" s="35">
        <v>207000</v>
      </c>
      <c r="I233" s="33" t="s">
        <v>370</v>
      </c>
    </row>
    <row r="234" spans="1:9" s="52" customFormat="1" ht="58.5" customHeight="1" x14ac:dyDescent="0.2">
      <c r="A234" s="41" t="s">
        <v>1090</v>
      </c>
      <c r="B234" s="33" t="s">
        <v>780</v>
      </c>
      <c r="C234" s="32" t="s">
        <v>371</v>
      </c>
      <c r="D234" s="33" t="s">
        <v>94</v>
      </c>
      <c r="E234" s="96" t="s">
        <v>1298</v>
      </c>
      <c r="F234" s="94" t="s">
        <v>1412</v>
      </c>
      <c r="G234" s="32" t="s">
        <v>131</v>
      </c>
      <c r="H234" s="35">
        <v>1007000</v>
      </c>
      <c r="I234" s="33" t="s">
        <v>240</v>
      </c>
    </row>
    <row r="235" spans="1:9" s="52" customFormat="1" ht="125.25" customHeight="1" x14ac:dyDescent="0.2">
      <c r="A235" s="41" t="s">
        <v>1090</v>
      </c>
      <c r="B235" s="33" t="s">
        <v>811</v>
      </c>
      <c r="C235" s="32" t="s">
        <v>179</v>
      </c>
      <c r="D235" s="33" t="s">
        <v>94</v>
      </c>
      <c r="E235" s="82" t="s">
        <v>1353</v>
      </c>
      <c r="F235" s="33" t="s">
        <v>1117</v>
      </c>
      <c r="G235" s="32" t="s">
        <v>193</v>
      </c>
      <c r="H235" s="35">
        <v>260486</v>
      </c>
      <c r="I235" s="33" t="s">
        <v>372</v>
      </c>
    </row>
    <row r="236" spans="1:9" s="52" customFormat="1" ht="70.5" customHeight="1" x14ac:dyDescent="0.2">
      <c r="A236" s="41" t="s">
        <v>1090</v>
      </c>
      <c r="B236" s="33" t="s">
        <v>814</v>
      </c>
      <c r="C236" s="32" t="s">
        <v>373</v>
      </c>
      <c r="D236" s="33" t="s">
        <v>94</v>
      </c>
      <c r="E236" s="96" t="s">
        <v>1299</v>
      </c>
      <c r="F236" s="94" t="s">
        <v>1413</v>
      </c>
      <c r="G236" s="32" t="s">
        <v>131</v>
      </c>
      <c r="H236" s="35">
        <v>411082</v>
      </c>
      <c r="I236" s="33" t="s">
        <v>374</v>
      </c>
    </row>
    <row r="237" spans="1:9" s="52" customFormat="1" ht="102" customHeight="1" x14ac:dyDescent="0.2">
      <c r="A237" s="41" t="s">
        <v>1091</v>
      </c>
      <c r="B237" s="33" t="s">
        <v>853</v>
      </c>
      <c r="C237" s="32" t="s">
        <v>375</v>
      </c>
      <c r="D237" s="33" t="s">
        <v>94</v>
      </c>
      <c r="E237" s="96" t="s">
        <v>1354</v>
      </c>
      <c r="F237" s="94" t="s">
        <v>1507</v>
      </c>
      <c r="G237" s="32" t="s">
        <v>133</v>
      </c>
      <c r="H237" s="35">
        <v>842000</v>
      </c>
      <c r="I237" s="33" t="s">
        <v>376</v>
      </c>
    </row>
    <row r="238" spans="1:9" s="52" customFormat="1" ht="59.25" customHeight="1" x14ac:dyDescent="0.2">
      <c r="A238" s="41" t="s">
        <v>1090</v>
      </c>
      <c r="B238" s="33" t="s">
        <v>896</v>
      </c>
      <c r="C238" s="32" t="s">
        <v>377</v>
      </c>
      <c r="D238" s="33" t="s">
        <v>94</v>
      </c>
      <c r="E238" s="96" t="s">
        <v>1300</v>
      </c>
      <c r="F238" s="94" t="s">
        <v>1506</v>
      </c>
      <c r="G238" s="32" t="s">
        <v>193</v>
      </c>
      <c r="H238" s="35">
        <v>1007000</v>
      </c>
      <c r="I238" s="33" t="s">
        <v>1301</v>
      </c>
    </row>
    <row r="239" spans="1:9" s="52" customFormat="1" ht="67.5" customHeight="1" x14ac:dyDescent="0.2">
      <c r="A239" s="41" t="s">
        <v>1090</v>
      </c>
      <c r="B239" s="33" t="s">
        <v>821</v>
      </c>
      <c r="C239" s="32" t="s">
        <v>169</v>
      </c>
      <c r="D239" s="33" t="s">
        <v>94</v>
      </c>
      <c r="E239" s="96" t="s">
        <v>1145</v>
      </c>
      <c r="F239" s="100" t="s">
        <v>1117</v>
      </c>
      <c r="G239" s="32" t="s">
        <v>193</v>
      </c>
      <c r="H239" s="35">
        <v>2000000</v>
      </c>
      <c r="I239" s="33" t="s">
        <v>378</v>
      </c>
    </row>
    <row r="240" spans="1:9" s="52" customFormat="1" ht="138" customHeight="1" x14ac:dyDescent="0.2">
      <c r="A240" s="41" t="s">
        <v>1091</v>
      </c>
      <c r="B240" s="33" t="s">
        <v>884</v>
      </c>
      <c r="C240" s="32" t="s">
        <v>119</v>
      </c>
      <c r="D240" s="33" t="s">
        <v>94</v>
      </c>
      <c r="E240" s="109" t="s">
        <v>1414</v>
      </c>
      <c r="F240" s="94" t="s">
        <v>1415</v>
      </c>
      <c r="G240" s="32" t="s">
        <v>193</v>
      </c>
      <c r="H240" s="35">
        <v>2000000</v>
      </c>
      <c r="I240" s="33" t="s">
        <v>1302</v>
      </c>
    </row>
    <row r="241" spans="1:9" s="52" customFormat="1" ht="59.25" customHeight="1" x14ac:dyDescent="0.2">
      <c r="A241" s="41" t="s">
        <v>1090</v>
      </c>
      <c r="B241" s="33" t="s">
        <v>801</v>
      </c>
      <c r="C241" s="32" t="s">
        <v>568</v>
      </c>
      <c r="D241" s="33" t="s">
        <v>94</v>
      </c>
      <c r="E241" s="96" t="s">
        <v>1303</v>
      </c>
      <c r="F241" s="94" t="s">
        <v>1416</v>
      </c>
      <c r="G241" s="32" t="s">
        <v>193</v>
      </c>
      <c r="H241" s="35">
        <v>174230</v>
      </c>
      <c r="I241" s="33" t="s">
        <v>569</v>
      </c>
    </row>
    <row r="242" spans="1:9" s="52" customFormat="1" ht="76.5" customHeight="1" x14ac:dyDescent="0.2">
      <c r="A242" s="41" t="s">
        <v>1090</v>
      </c>
      <c r="B242" s="33" t="s">
        <v>926</v>
      </c>
      <c r="C242" s="32" t="s">
        <v>704</v>
      </c>
      <c r="D242" s="33" t="s">
        <v>94</v>
      </c>
      <c r="E242" s="96" t="s">
        <v>757</v>
      </c>
      <c r="F242" s="94" t="s">
        <v>1417</v>
      </c>
      <c r="G242" s="32" t="s">
        <v>193</v>
      </c>
      <c r="H242" s="35">
        <v>607000</v>
      </c>
      <c r="I242" s="33" t="s">
        <v>703</v>
      </c>
    </row>
    <row r="243" spans="1:9" s="52" customFormat="1" ht="62.25" customHeight="1" x14ac:dyDescent="0.2">
      <c r="A243" s="37" t="s">
        <v>1093</v>
      </c>
      <c r="B243" s="38" t="s">
        <v>1062</v>
      </c>
      <c r="C243" s="34" t="s">
        <v>40</v>
      </c>
      <c r="D243" s="53" t="s">
        <v>4</v>
      </c>
      <c r="E243" s="98" t="s">
        <v>600</v>
      </c>
      <c r="F243" s="94" t="s">
        <v>1418</v>
      </c>
      <c r="G243" s="47" t="s">
        <v>193</v>
      </c>
      <c r="H243" s="42">
        <v>299360</v>
      </c>
      <c r="I243" s="41" t="s">
        <v>601</v>
      </c>
    </row>
    <row r="244" spans="1:9" s="52" customFormat="1" ht="101.25" customHeight="1" x14ac:dyDescent="0.2">
      <c r="A244" s="41" t="s">
        <v>1094</v>
      </c>
      <c r="B244" s="37" t="s">
        <v>1063</v>
      </c>
      <c r="C244" s="39" t="s">
        <v>180</v>
      </c>
      <c r="D244" s="54" t="s">
        <v>92</v>
      </c>
      <c r="E244" s="97" t="s">
        <v>610</v>
      </c>
      <c r="F244" s="94" t="s">
        <v>1419</v>
      </c>
      <c r="G244" s="39" t="s">
        <v>193</v>
      </c>
      <c r="H244" s="42">
        <v>2000000</v>
      </c>
      <c r="I244" s="41" t="s">
        <v>257</v>
      </c>
    </row>
    <row r="245" spans="1:9" s="52" customFormat="1" ht="53.25" customHeight="1" x14ac:dyDescent="0.2">
      <c r="A245" s="41" t="s">
        <v>1095</v>
      </c>
      <c r="B245" s="38" t="s">
        <v>1064</v>
      </c>
      <c r="C245" s="34" t="s">
        <v>107</v>
      </c>
      <c r="D245" s="53" t="s">
        <v>31</v>
      </c>
      <c r="E245" s="98" t="s">
        <v>1304</v>
      </c>
      <c r="F245" s="94" t="s">
        <v>1420</v>
      </c>
      <c r="G245" s="47" t="s">
        <v>292</v>
      </c>
      <c r="H245" s="42">
        <v>761436</v>
      </c>
      <c r="I245" s="41" t="s">
        <v>233</v>
      </c>
    </row>
    <row r="246" spans="1:9" s="52" customFormat="1" ht="132" customHeight="1" x14ac:dyDescent="0.2">
      <c r="A246" s="41" t="s">
        <v>1094</v>
      </c>
      <c r="B246" s="38" t="s">
        <v>1065</v>
      </c>
      <c r="C246" s="39" t="s">
        <v>75</v>
      </c>
      <c r="D246" s="54" t="s">
        <v>87</v>
      </c>
      <c r="E246" s="88" t="s">
        <v>934</v>
      </c>
      <c r="F246" s="92" t="s">
        <v>1117</v>
      </c>
      <c r="G246" s="39" t="s">
        <v>193</v>
      </c>
      <c r="H246" s="42">
        <v>590980</v>
      </c>
      <c r="I246" s="41" t="s">
        <v>228</v>
      </c>
    </row>
    <row r="247" spans="1:9" s="52" customFormat="1" ht="61.5" customHeight="1" x14ac:dyDescent="0.2">
      <c r="A247" s="41" t="s">
        <v>1094</v>
      </c>
      <c r="B247" s="38" t="s">
        <v>1066</v>
      </c>
      <c r="C247" s="45" t="s">
        <v>127</v>
      </c>
      <c r="D247" s="63" t="s">
        <v>87</v>
      </c>
      <c r="E247" s="99" t="s">
        <v>1355</v>
      </c>
      <c r="F247" s="94" t="s">
        <v>1421</v>
      </c>
      <c r="G247" s="45" t="s">
        <v>193</v>
      </c>
      <c r="H247" s="42">
        <v>290600</v>
      </c>
      <c r="I247" s="41" t="s">
        <v>227</v>
      </c>
    </row>
    <row r="248" spans="1:9" s="52" customFormat="1" ht="75" customHeight="1" x14ac:dyDescent="0.2">
      <c r="A248" s="41" t="s">
        <v>1094</v>
      </c>
      <c r="B248" s="33" t="s">
        <v>856</v>
      </c>
      <c r="C248" s="32" t="s">
        <v>492</v>
      </c>
      <c r="D248" s="62" t="s">
        <v>87</v>
      </c>
      <c r="E248" s="96" t="s">
        <v>493</v>
      </c>
      <c r="F248" s="94" t="s">
        <v>1422</v>
      </c>
      <c r="G248" s="32" t="s">
        <v>193</v>
      </c>
      <c r="H248" s="35">
        <v>422000</v>
      </c>
      <c r="I248" s="33" t="s">
        <v>494</v>
      </c>
    </row>
    <row r="249" spans="1:9" s="52" customFormat="1" ht="126" customHeight="1" x14ac:dyDescent="0.2">
      <c r="A249" s="41" t="s">
        <v>1094</v>
      </c>
      <c r="B249" s="33" t="s">
        <v>916</v>
      </c>
      <c r="C249" s="32" t="s">
        <v>496</v>
      </c>
      <c r="D249" s="62" t="s">
        <v>87</v>
      </c>
      <c r="E249" s="96" t="s">
        <v>1305</v>
      </c>
      <c r="F249" s="94" t="s">
        <v>1423</v>
      </c>
      <c r="G249" s="32" t="s">
        <v>193</v>
      </c>
      <c r="H249" s="35">
        <v>846492</v>
      </c>
      <c r="I249" s="33" t="s">
        <v>497</v>
      </c>
    </row>
    <row r="250" spans="1:9" s="52" customFormat="1" ht="102" customHeight="1" x14ac:dyDescent="0.2">
      <c r="A250" s="41" t="s">
        <v>1094</v>
      </c>
      <c r="B250" s="33" t="s">
        <v>870</v>
      </c>
      <c r="C250" s="32" t="s">
        <v>498</v>
      </c>
      <c r="D250" s="62" t="s">
        <v>87</v>
      </c>
      <c r="E250" s="96" t="s">
        <v>1306</v>
      </c>
      <c r="F250" s="94" t="s">
        <v>1424</v>
      </c>
      <c r="G250" s="32" t="s">
        <v>193</v>
      </c>
      <c r="H250" s="35">
        <v>825260</v>
      </c>
      <c r="I250" s="33" t="s">
        <v>499</v>
      </c>
    </row>
    <row r="251" spans="1:9" s="52" customFormat="1" ht="102" customHeight="1" x14ac:dyDescent="0.2">
      <c r="A251" s="41" t="s">
        <v>1094</v>
      </c>
      <c r="B251" s="33" t="s">
        <v>796</v>
      </c>
      <c r="C251" s="32" t="s">
        <v>500</v>
      </c>
      <c r="D251" s="62" t="s">
        <v>87</v>
      </c>
      <c r="E251" s="96" t="s">
        <v>1307</v>
      </c>
      <c r="F251" s="94" t="s">
        <v>1425</v>
      </c>
      <c r="G251" s="32" t="s">
        <v>133</v>
      </c>
      <c r="H251" s="35">
        <v>557350</v>
      </c>
      <c r="I251" s="33" t="s">
        <v>501</v>
      </c>
    </row>
    <row r="252" spans="1:9" s="52" customFormat="1" ht="76.5" customHeight="1" x14ac:dyDescent="0.2">
      <c r="A252" s="41" t="s">
        <v>1094</v>
      </c>
      <c r="B252" s="33" t="s">
        <v>802</v>
      </c>
      <c r="C252" s="43" t="s">
        <v>1111</v>
      </c>
      <c r="D252" s="62" t="s">
        <v>87</v>
      </c>
      <c r="E252" s="96" t="s">
        <v>567</v>
      </c>
      <c r="F252" s="100" t="s">
        <v>1146</v>
      </c>
      <c r="G252" s="32" t="s">
        <v>131</v>
      </c>
      <c r="H252" s="35">
        <v>907000</v>
      </c>
      <c r="I252" s="33" t="s">
        <v>494</v>
      </c>
    </row>
    <row r="253" spans="1:9" s="52" customFormat="1" ht="38.25" x14ac:dyDescent="0.2">
      <c r="A253" s="41" t="s">
        <v>1098</v>
      </c>
      <c r="B253" s="37" t="s">
        <v>1067</v>
      </c>
      <c r="C253" s="39" t="s">
        <v>182</v>
      </c>
      <c r="D253" s="54" t="s">
        <v>81</v>
      </c>
      <c r="E253" s="97" t="s">
        <v>611</v>
      </c>
      <c r="F253" s="101" t="s">
        <v>1117</v>
      </c>
      <c r="G253" s="39" t="s">
        <v>193</v>
      </c>
      <c r="H253" s="42">
        <v>647484</v>
      </c>
      <c r="I253" s="41" t="s">
        <v>266</v>
      </c>
    </row>
    <row r="254" spans="1:9" s="52" customFormat="1" ht="63.75" customHeight="1" x14ac:dyDescent="0.2">
      <c r="A254" s="41" t="s">
        <v>1098</v>
      </c>
      <c r="B254" s="37" t="s">
        <v>1068</v>
      </c>
      <c r="C254" s="39" t="s">
        <v>183</v>
      </c>
      <c r="D254" s="54" t="s">
        <v>81</v>
      </c>
      <c r="E254" s="97" t="s">
        <v>1308</v>
      </c>
      <c r="F254" s="94" t="s">
        <v>1427</v>
      </c>
      <c r="G254" s="39" t="s">
        <v>131</v>
      </c>
      <c r="H254" s="42">
        <v>536122</v>
      </c>
      <c r="I254" s="41" t="s">
        <v>264</v>
      </c>
    </row>
    <row r="255" spans="1:9" s="52" customFormat="1" ht="25.5" x14ac:dyDescent="0.2">
      <c r="A255" s="41" t="s">
        <v>1098</v>
      </c>
      <c r="B255" s="37" t="s">
        <v>1069</v>
      </c>
      <c r="C255" s="39" t="s">
        <v>184</v>
      </c>
      <c r="D255" s="54" t="s">
        <v>81</v>
      </c>
      <c r="E255" s="97" t="s">
        <v>597</v>
      </c>
      <c r="F255" s="94" t="s">
        <v>1428</v>
      </c>
      <c r="G255" s="39" t="s">
        <v>131</v>
      </c>
      <c r="H255" s="42">
        <v>798705</v>
      </c>
      <c r="I255" s="41" t="s">
        <v>263</v>
      </c>
    </row>
    <row r="256" spans="1:9" s="52" customFormat="1" ht="122.25" customHeight="1" x14ac:dyDescent="0.2">
      <c r="A256" s="41" t="s">
        <v>1098</v>
      </c>
      <c r="B256" s="37" t="s">
        <v>1070</v>
      </c>
      <c r="C256" s="39" t="s">
        <v>198</v>
      </c>
      <c r="D256" s="54" t="s">
        <v>81</v>
      </c>
      <c r="E256" s="97" t="s">
        <v>1430</v>
      </c>
      <c r="F256" s="101" t="s">
        <v>1117</v>
      </c>
      <c r="G256" s="39" t="s">
        <v>193</v>
      </c>
      <c r="H256" s="42">
        <v>2000000</v>
      </c>
      <c r="I256" s="41" t="s">
        <v>1309</v>
      </c>
    </row>
    <row r="257" spans="1:9" s="52" customFormat="1" ht="61.5" customHeight="1" x14ac:dyDescent="0.2">
      <c r="A257" s="41" t="s">
        <v>1098</v>
      </c>
      <c r="B257" s="37" t="s">
        <v>1071</v>
      </c>
      <c r="C257" s="39" t="s">
        <v>185</v>
      </c>
      <c r="D257" s="54" t="s">
        <v>81</v>
      </c>
      <c r="E257" s="81" t="s">
        <v>1325</v>
      </c>
      <c r="F257" s="58" t="s">
        <v>1117</v>
      </c>
      <c r="G257" s="39" t="s">
        <v>193</v>
      </c>
      <c r="H257" s="42">
        <v>1136509</v>
      </c>
      <c r="I257" s="41" t="s">
        <v>265</v>
      </c>
    </row>
    <row r="258" spans="1:9" s="52" customFormat="1" ht="63.75" x14ac:dyDescent="0.2">
      <c r="A258" s="41" t="s">
        <v>1098</v>
      </c>
      <c r="B258" s="37" t="s">
        <v>1072</v>
      </c>
      <c r="C258" s="39" t="s">
        <v>186</v>
      </c>
      <c r="D258" s="54" t="s">
        <v>81</v>
      </c>
      <c r="E258" s="81" t="s">
        <v>726</v>
      </c>
      <c r="F258" s="58" t="s">
        <v>1117</v>
      </c>
      <c r="G258" s="39" t="s">
        <v>193</v>
      </c>
      <c r="H258" s="42">
        <v>885998</v>
      </c>
      <c r="I258" s="41" t="s">
        <v>1188</v>
      </c>
    </row>
    <row r="259" spans="1:9" s="52" customFormat="1" ht="78.75" customHeight="1" x14ac:dyDescent="0.2">
      <c r="A259" s="41" t="s">
        <v>1098</v>
      </c>
      <c r="B259" s="36" t="s">
        <v>1101</v>
      </c>
      <c r="C259" s="34" t="s">
        <v>201</v>
      </c>
      <c r="D259" s="53" t="s">
        <v>81</v>
      </c>
      <c r="E259" s="84" t="s">
        <v>645</v>
      </c>
      <c r="F259" s="52" t="s">
        <v>1431</v>
      </c>
      <c r="G259" s="47" t="s">
        <v>131</v>
      </c>
      <c r="H259" s="42">
        <v>1044581</v>
      </c>
      <c r="I259" s="41" t="s">
        <v>1189</v>
      </c>
    </row>
    <row r="260" spans="1:9" s="52" customFormat="1" ht="76.5" x14ac:dyDescent="0.2">
      <c r="A260" s="41" t="s">
        <v>1098</v>
      </c>
      <c r="B260" s="36" t="s">
        <v>1102</v>
      </c>
      <c r="C260" s="45" t="s">
        <v>126</v>
      </c>
      <c r="D260" s="63" t="s">
        <v>81</v>
      </c>
      <c r="E260" s="88" t="s">
        <v>1310</v>
      </c>
      <c r="F260" s="92" t="s">
        <v>1147</v>
      </c>
      <c r="G260" s="45" t="s">
        <v>133</v>
      </c>
      <c r="H260" s="42">
        <v>503042</v>
      </c>
      <c r="I260" s="41" t="s">
        <v>266</v>
      </c>
    </row>
    <row r="261" spans="1:9" s="52" customFormat="1" ht="70.5" customHeight="1" x14ac:dyDescent="0.2">
      <c r="A261" s="41" t="s">
        <v>1098</v>
      </c>
      <c r="B261" s="36" t="s">
        <v>1103</v>
      </c>
      <c r="C261" s="34" t="s">
        <v>110</v>
      </c>
      <c r="D261" s="53" t="s">
        <v>81</v>
      </c>
      <c r="E261" s="84" t="s">
        <v>1311</v>
      </c>
      <c r="F261" s="52" t="s">
        <v>1432</v>
      </c>
      <c r="G261" s="47" t="s">
        <v>131</v>
      </c>
      <c r="H261" s="42">
        <v>2000000</v>
      </c>
      <c r="I261" s="41" t="s">
        <v>1189</v>
      </c>
    </row>
    <row r="262" spans="1:9" s="52" customFormat="1" ht="68.25" customHeight="1" x14ac:dyDescent="0.2">
      <c r="A262" s="41" t="s">
        <v>1098</v>
      </c>
      <c r="B262" s="33" t="s">
        <v>904</v>
      </c>
      <c r="C262" s="32" t="s">
        <v>70</v>
      </c>
      <c r="D262" s="62" t="s">
        <v>81</v>
      </c>
      <c r="E262" s="82" t="s">
        <v>936</v>
      </c>
      <c r="F262" s="65" t="s">
        <v>1148</v>
      </c>
      <c r="G262" s="32" t="s">
        <v>131</v>
      </c>
      <c r="H262" s="35">
        <v>557610</v>
      </c>
      <c r="I262" s="33" t="s">
        <v>337</v>
      </c>
    </row>
    <row r="263" spans="1:9" s="52" customFormat="1" ht="107.25" customHeight="1" x14ac:dyDescent="0.2">
      <c r="A263" s="41" t="s">
        <v>1098</v>
      </c>
      <c r="B263" s="33" t="s">
        <v>931</v>
      </c>
      <c r="C263" s="32" t="s">
        <v>126</v>
      </c>
      <c r="D263" s="62" t="s">
        <v>81</v>
      </c>
      <c r="E263" s="82" t="s">
        <v>1312</v>
      </c>
      <c r="F263" s="65" t="s">
        <v>1147</v>
      </c>
      <c r="G263" s="32" t="s">
        <v>133</v>
      </c>
      <c r="H263" s="35">
        <v>460670</v>
      </c>
      <c r="I263" s="33" t="s">
        <v>266</v>
      </c>
    </row>
    <row r="264" spans="1:9" s="52" customFormat="1" ht="50.25" customHeight="1" x14ac:dyDescent="0.2">
      <c r="A264" s="41" t="s">
        <v>1098</v>
      </c>
      <c r="B264" s="33" t="s">
        <v>862</v>
      </c>
      <c r="C264" s="32" t="s">
        <v>339</v>
      </c>
      <c r="D264" s="62" t="s">
        <v>81</v>
      </c>
      <c r="E264" s="82" t="s">
        <v>709</v>
      </c>
      <c r="F264" s="94" t="s">
        <v>1465</v>
      </c>
      <c r="G264" s="32" t="s">
        <v>131</v>
      </c>
      <c r="H264" s="35">
        <v>1567780</v>
      </c>
      <c r="I264" s="33" t="s">
        <v>337</v>
      </c>
    </row>
    <row r="265" spans="1:9" s="52" customFormat="1" ht="68.25" customHeight="1" x14ac:dyDescent="0.2">
      <c r="A265" s="41" t="s">
        <v>1098</v>
      </c>
      <c r="B265" s="33" t="s">
        <v>909</v>
      </c>
      <c r="C265" s="32" t="s">
        <v>340</v>
      </c>
      <c r="D265" s="62" t="s">
        <v>81</v>
      </c>
      <c r="E265" s="82" t="s">
        <v>706</v>
      </c>
      <c r="F265" s="94" t="s">
        <v>1466</v>
      </c>
      <c r="G265" s="32" t="s">
        <v>193</v>
      </c>
      <c r="H265" s="35">
        <v>1092658</v>
      </c>
      <c r="I265" s="33" t="s">
        <v>338</v>
      </c>
    </row>
    <row r="266" spans="1:9" s="52" customFormat="1" ht="87.75" customHeight="1" x14ac:dyDescent="0.2">
      <c r="A266" s="41" t="s">
        <v>1098</v>
      </c>
      <c r="B266" s="33" t="s">
        <v>788</v>
      </c>
      <c r="C266" s="32" t="s">
        <v>341</v>
      </c>
      <c r="D266" s="62" t="s">
        <v>81</v>
      </c>
      <c r="E266" s="82" t="s">
        <v>1313</v>
      </c>
      <c r="F266" s="94" t="s">
        <v>1508</v>
      </c>
      <c r="G266" s="32" t="s">
        <v>131</v>
      </c>
      <c r="H266" s="35">
        <v>2000000</v>
      </c>
      <c r="I266" s="33" t="s">
        <v>1467</v>
      </c>
    </row>
    <row r="267" spans="1:9" s="52" customFormat="1" ht="87.75" customHeight="1" x14ac:dyDescent="0.2">
      <c r="A267" s="41" t="s">
        <v>1098</v>
      </c>
      <c r="B267" s="33" t="s">
        <v>878</v>
      </c>
      <c r="C267" s="32" t="s">
        <v>342</v>
      </c>
      <c r="D267" s="62" t="s">
        <v>81</v>
      </c>
      <c r="E267" s="82" t="s">
        <v>1314</v>
      </c>
      <c r="F267" s="94" t="s">
        <v>1468</v>
      </c>
      <c r="G267" s="32" t="s">
        <v>133</v>
      </c>
      <c r="H267" s="35">
        <v>290425</v>
      </c>
      <c r="I267" s="33" t="s">
        <v>266</v>
      </c>
    </row>
    <row r="268" spans="1:9" s="52" customFormat="1" ht="102.75" customHeight="1" x14ac:dyDescent="0.2">
      <c r="A268" s="41" t="s">
        <v>1092</v>
      </c>
      <c r="B268" s="38" t="s">
        <v>1104</v>
      </c>
      <c r="C268" s="34" t="s">
        <v>121</v>
      </c>
      <c r="D268" s="53" t="s">
        <v>68</v>
      </c>
      <c r="E268" s="84" t="s">
        <v>634</v>
      </c>
      <c r="F268" s="94" t="s">
        <v>1469</v>
      </c>
      <c r="G268" s="47" t="s">
        <v>131</v>
      </c>
      <c r="H268" s="42">
        <v>340240</v>
      </c>
      <c r="I268" s="41" t="s">
        <v>1315</v>
      </c>
    </row>
    <row r="269" spans="1:9" s="52" customFormat="1" ht="162" customHeight="1" x14ac:dyDescent="0.2">
      <c r="A269" s="41" t="s">
        <v>1094</v>
      </c>
      <c r="B269" s="37" t="s">
        <v>1073</v>
      </c>
      <c r="C269" s="39" t="s">
        <v>187</v>
      </c>
      <c r="D269" s="54" t="s">
        <v>86</v>
      </c>
      <c r="E269" s="81" t="s">
        <v>1470</v>
      </c>
      <c r="F269" s="101" t="s">
        <v>1117</v>
      </c>
      <c r="G269" s="39" t="s">
        <v>193</v>
      </c>
      <c r="H269" s="42">
        <v>1198271</v>
      </c>
      <c r="I269" s="41" t="s">
        <v>1190</v>
      </c>
    </row>
    <row r="270" spans="1:9" s="52" customFormat="1" ht="76.5" customHeight="1" x14ac:dyDescent="0.2">
      <c r="A270" s="41" t="s">
        <v>1090</v>
      </c>
      <c r="B270" s="38" t="s">
        <v>1105</v>
      </c>
      <c r="C270" s="45" t="s">
        <v>124</v>
      </c>
      <c r="D270" s="63" t="s">
        <v>86</v>
      </c>
      <c r="E270" s="88" t="s">
        <v>674</v>
      </c>
      <c r="F270" s="102" t="s">
        <v>1471</v>
      </c>
      <c r="G270" s="45" t="s">
        <v>131</v>
      </c>
      <c r="H270" s="42">
        <v>514459</v>
      </c>
      <c r="I270" s="41" t="s">
        <v>226</v>
      </c>
    </row>
    <row r="271" spans="1:9" s="52" customFormat="1" ht="102" customHeight="1" x14ac:dyDescent="0.2">
      <c r="A271" s="41" t="s">
        <v>1094</v>
      </c>
      <c r="B271" s="33" t="s">
        <v>898</v>
      </c>
      <c r="C271" s="32" t="s">
        <v>482</v>
      </c>
      <c r="D271" s="62" t="s">
        <v>86</v>
      </c>
      <c r="E271" s="82" t="s">
        <v>1316</v>
      </c>
      <c r="F271" s="94" t="s">
        <v>1509</v>
      </c>
      <c r="G271" s="32" t="s">
        <v>193</v>
      </c>
      <c r="H271" s="35">
        <v>357000</v>
      </c>
      <c r="I271" s="33" t="s">
        <v>1317</v>
      </c>
    </row>
    <row r="272" spans="1:9" s="52" customFormat="1" ht="63.75" customHeight="1" x14ac:dyDescent="0.2">
      <c r="A272" s="41" t="s">
        <v>1094</v>
      </c>
      <c r="B272" s="33" t="s">
        <v>877</v>
      </c>
      <c r="C272" s="32" t="s">
        <v>484</v>
      </c>
      <c r="D272" s="62" t="s">
        <v>86</v>
      </c>
      <c r="E272" s="82" t="s">
        <v>1149</v>
      </c>
      <c r="F272" s="94" t="s">
        <v>1509</v>
      </c>
      <c r="G272" s="32" t="s">
        <v>193</v>
      </c>
      <c r="H272" s="35">
        <v>217000</v>
      </c>
      <c r="I272" s="33" t="s">
        <v>485</v>
      </c>
    </row>
    <row r="273" spans="1:9" s="52" customFormat="1" ht="62.25" customHeight="1" x14ac:dyDescent="0.2">
      <c r="A273" s="41" t="s">
        <v>1094</v>
      </c>
      <c r="B273" s="33" t="s">
        <v>868</v>
      </c>
      <c r="C273" s="32" t="s">
        <v>486</v>
      </c>
      <c r="D273" s="62" t="s">
        <v>86</v>
      </c>
      <c r="E273" s="82" t="s">
        <v>1150</v>
      </c>
      <c r="F273" s="94" t="s">
        <v>1510</v>
      </c>
      <c r="G273" s="32" t="s">
        <v>131</v>
      </c>
      <c r="H273" s="35">
        <v>261295</v>
      </c>
      <c r="I273" s="33" t="s">
        <v>487</v>
      </c>
    </row>
    <row r="274" spans="1:9" s="52" customFormat="1" ht="90.75" customHeight="1" x14ac:dyDescent="0.2">
      <c r="A274" s="41" t="s">
        <v>1094</v>
      </c>
      <c r="B274" s="33" t="s">
        <v>782</v>
      </c>
      <c r="C274" s="32" t="s">
        <v>784</v>
      </c>
      <c r="D274" s="62" t="s">
        <v>86</v>
      </c>
      <c r="E274" s="82" t="s">
        <v>1318</v>
      </c>
      <c r="F274" s="100" t="s">
        <v>1151</v>
      </c>
      <c r="G274" s="32" t="s">
        <v>193</v>
      </c>
      <c r="H274" s="35">
        <v>791155</v>
      </c>
      <c r="I274" s="33" t="s">
        <v>488</v>
      </c>
    </row>
    <row r="275" spans="1:9" s="52" customFormat="1" ht="96" customHeight="1" x14ac:dyDescent="0.2">
      <c r="A275" s="41" t="s">
        <v>1094</v>
      </c>
      <c r="B275" s="33" t="s">
        <v>885</v>
      </c>
      <c r="C275" s="32" t="s">
        <v>489</v>
      </c>
      <c r="D275" s="62" t="s">
        <v>86</v>
      </c>
      <c r="E275" s="82" t="s">
        <v>1153</v>
      </c>
      <c r="F275" s="100" t="s">
        <v>1152</v>
      </c>
      <c r="G275" s="32" t="s">
        <v>193</v>
      </c>
      <c r="H275" s="35">
        <v>399836</v>
      </c>
      <c r="I275" s="33" t="s">
        <v>488</v>
      </c>
    </row>
    <row r="276" spans="1:9" s="52" customFormat="1" ht="89.25" customHeight="1" x14ac:dyDescent="0.2">
      <c r="A276" s="41" t="s">
        <v>1094</v>
      </c>
      <c r="B276" s="33" t="s">
        <v>895</v>
      </c>
      <c r="C276" s="32" t="s">
        <v>420</v>
      </c>
      <c r="D276" s="62" t="s">
        <v>583</v>
      </c>
      <c r="E276" s="82" t="s">
        <v>1319</v>
      </c>
      <c r="F276" s="94" t="s">
        <v>1472</v>
      </c>
      <c r="G276" s="32" t="s">
        <v>193</v>
      </c>
      <c r="H276" s="35">
        <v>275380</v>
      </c>
      <c r="I276" s="33" t="s">
        <v>421</v>
      </c>
    </row>
    <row r="277" spans="1:9" s="52" customFormat="1" ht="55.5" customHeight="1" x14ac:dyDescent="0.2">
      <c r="A277" s="41" t="s">
        <v>1092</v>
      </c>
      <c r="B277" s="37" t="s">
        <v>1074</v>
      </c>
      <c r="C277" s="39" t="s">
        <v>188</v>
      </c>
      <c r="D277" s="54" t="s">
        <v>84</v>
      </c>
      <c r="E277" s="81" t="s">
        <v>608</v>
      </c>
      <c r="F277" s="94" t="s">
        <v>1484</v>
      </c>
      <c r="G277" s="39" t="s">
        <v>193</v>
      </c>
      <c r="H277" s="42">
        <v>899610</v>
      </c>
      <c r="I277" s="41" t="s">
        <v>247</v>
      </c>
    </row>
    <row r="278" spans="1:9" s="52" customFormat="1" ht="94.5" customHeight="1" x14ac:dyDescent="0.2">
      <c r="A278" s="41" t="s">
        <v>1092</v>
      </c>
      <c r="B278" s="37" t="s">
        <v>1075</v>
      </c>
      <c r="C278" s="39" t="s">
        <v>189</v>
      </c>
      <c r="D278" s="54" t="s">
        <v>84</v>
      </c>
      <c r="E278" s="81" t="s">
        <v>211</v>
      </c>
      <c r="F278" s="101" t="s">
        <v>1485</v>
      </c>
      <c r="G278" s="47" t="s">
        <v>292</v>
      </c>
      <c r="H278" s="42">
        <v>691062</v>
      </c>
      <c r="I278" s="41" t="s">
        <v>236</v>
      </c>
    </row>
    <row r="279" spans="1:9" s="52" customFormat="1" ht="58.5" customHeight="1" x14ac:dyDescent="0.2">
      <c r="A279" s="41" t="s">
        <v>1092</v>
      </c>
      <c r="B279" s="38" t="s">
        <v>1106</v>
      </c>
      <c r="C279" s="34" t="s">
        <v>43</v>
      </c>
      <c r="D279" s="53" t="s">
        <v>84</v>
      </c>
      <c r="E279" s="84" t="s">
        <v>1486</v>
      </c>
      <c r="F279" s="94" t="s">
        <v>1487</v>
      </c>
      <c r="G279" s="47" t="s">
        <v>193</v>
      </c>
      <c r="H279" s="42">
        <v>787956</v>
      </c>
      <c r="I279" s="41" t="s">
        <v>604</v>
      </c>
    </row>
    <row r="280" spans="1:9" s="52" customFormat="1" ht="76.5" customHeight="1" x14ac:dyDescent="0.2">
      <c r="A280" s="41" t="s">
        <v>1092</v>
      </c>
      <c r="B280" s="38" t="s">
        <v>1107</v>
      </c>
      <c r="C280" s="45" t="s">
        <v>1115</v>
      </c>
      <c r="D280" s="63" t="s">
        <v>84</v>
      </c>
      <c r="E280" s="88" t="s">
        <v>1489</v>
      </c>
      <c r="F280" s="94" t="s">
        <v>1488</v>
      </c>
      <c r="G280" s="45" t="s">
        <v>193</v>
      </c>
      <c r="H280" s="42">
        <v>471730</v>
      </c>
      <c r="I280" s="41" t="s">
        <v>247</v>
      </c>
    </row>
    <row r="281" spans="1:9" s="52" customFormat="1" ht="76.5" customHeight="1" x14ac:dyDescent="0.2">
      <c r="A281" s="41" t="s">
        <v>1092</v>
      </c>
      <c r="B281" s="38" t="s">
        <v>1108</v>
      </c>
      <c r="C281" s="34" t="s">
        <v>100</v>
      </c>
      <c r="D281" s="53" t="s">
        <v>84</v>
      </c>
      <c r="E281" s="84" t="s">
        <v>603</v>
      </c>
      <c r="F281" s="94" t="s">
        <v>1490</v>
      </c>
      <c r="G281" s="45" t="s">
        <v>131</v>
      </c>
      <c r="H281" s="42">
        <v>173828</v>
      </c>
      <c r="I281" s="41" t="s">
        <v>236</v>
      </c>
    </row>
    <row r="282" spans="1:9" s="52" customFormat="1" ht="59.25" customHeight="1" x14ac:dyDescent="0.2">
      <c r="A282" s="41" t="s">
        <v>1092</v>
      </c>
      <c r="B282" s="33" t="s">
        <v>769</v>
      </c>
      <c r="C282" s="32" t="s">
        <v>742</v>
      </c>
      <c r="D282" s="62" t="s">
        <v>84</v>
      </c>
      <c r="E282" s="82" t="s">
        <v>748</v>
      </c>
      <c r="F282" s="94" t="s">
        <v>1426</v>
      </c>
      <c r="G282" s="32" t="s">
        <v>193</v>
      </c>
      <c r="H282" s="35">
        <v>1807000</v>
      </c>
      <c r="I282" s="33" t="s">
        <v>530</v>
      </c>
    </row>
    <row r="283" spans="1:9" s="52" customFormat="1" ht="67.5" customHeight="1" x14ac:dyDescent="0.2">
      <c r="A283" s="41" t="s">
        <v>1092</v>
      </c>
      <c r="B283" s="33" t="s">
        <v>837</v>
      </c>
      <c r="C283" s="32" t="s">
        <v>541</v>
      </c>
      <c r="D283" s="62" t="s">
        <v>84</v>
      </c>
      <c r="E283" s="82" t="s">
        <v>542</v>
      </c>
      <c r="F283" s="94" t="s">
        <v>1429</v>
      </c>
      <c r="G283" s="32" t="s">
        <v>193</v>
      </c>
      <c r="H283" s="35">
        <v>1316287</v>
      </c>
      <c r="I283" s="33" t="s">
        <v>509</v>
      </c>
    </row>
    <row r="284" spans="1:9" s="52" customFormat="1" ht="76.5" customHeight="1" x14ac:dyDescent="0.2">
      <c r="A284" s="41" t="s">
        <v>1092</v>
      </c>
      <c r="B284" s="37" t="s">
        <v>1076</v>
      </c>
      <c r="C284" s="39" t="s">
        <v>190</v>
      </c>
      <c r="D284" s="54" t="s">
        <v>11</v>
      </c>
      <c r="E284" s="81" t="s">
        <v>1326</v>
      </c>
      <c r="F284" s="101" t="s">
        <v>1117</v>
      </c>
      <c r="G284" s="39" t="s">
        <v>193</v>
      </c>
      <c r="H284" s="42">
        <v>2000000</v>
      </c>
      <c r="I284" s="41" t="s">
        <v>586</v>
      </c>
    </row>
    <row r="285" spans="1:9" s="52" customFormat="1" ht="184.5" customHeight="1" x14ac:dyDescent="0.2">
      <c r="A285" s="41" t="s">
        <v>1092</v>
      </c>
      <c r="B285" s="38" t="s">
        <v>1077</v>
      </c>
      <c r="C285" s="34" t="s">
        <v>71</v>
      </c>
      <c r="D285" s="53" t="s">
        <v>11</v>
      </c>
      <c r="E285" s="84" t="s">
        <v>1327</v>
      </c>
      <c r="F285" s="94" t="s">
        <v>1491</v>
      </c>
      <c r="G285" s="45" t="s">
        <v>935</v>
      </c>
      <c r="H285" s="42">
        <v>607000</v>
      </c>
      <c r="I285" s="41" t="s">
        <v>383</v>
      </c>
    </row>
    <row r="286" spans="1:9" s="52" customFormat="1" ht="72.75" customHeight="1" x14ac:dyDescent="0.2">
      <c r="A286" s="41" t="s">
        <v>1092</v>
      </c>
      <c r="B286" s="38" t="s">
        <v>1078</v>
      </c>
      <c r="C286" s="34" t="s">
        <v>102</v>
      </c>
      <c r="D286" s="53" t="s">
        <v>11</v>
      </c>
      <c r="E286" s="84" t="s">
        <v>663</v>
      </c>
      <c r="F286" s="95" t="s">
        <v>1154</v>
      </c>
      <c r="G286" s="39" t="s">
        <v>193</v>
      </c>
      <c r="H286" s="42">
        <v>322500</v>
      </c>
      <c r="I286" s="41" t="s">
        <v>664</v>
      </c>
    </row>
    <row r="287" spans="1:9" s="52" customFormat="1" ht="54.75" customHeight="1" x14ac:dyDescent="0.2">
      <c r="A287" s="41" t="s">
        <v>1092</v>
      </c>
      <c r="B287" s="33" t="s">
        <v>848</v>
      </c>
      <c r="C287" s="32" t="s">
        <v>410</v>
      </c>
      <c r="D287" s="62" t="s">
        <v>11</v>
      </c>
      <c r="E287" s="82" t="s">
        <v>411</v>
      </c>
      <c r="F287" s="94" t="s">
        <v>1492</v>
      </c>
      <c r="G287" s="32" t="s">
        <v>216</v>
      </c>
      <c r="H287" s="35">
        <v>214573</v>
      </c>
      <c r="I287" s="33" t="s">
        <v>412</v>
      </c>
    </row>
    <row r="288" spans="1:9" s="52" customFormat="1" ht="53.25" customHeight="1" x14ac:dyDescent="0.2">
      <c r="A288" s="41" t="s">
        <v>1094</v>
      </c>
      <c r="B288" s="37" t="s">
        <v>1079</v>
      </c>
      <c r="C288" s="39" t="s">
        <v>191</v>
      </c>
      <c r="D288" s="54" t="s">
        <v>3</v>
      </c>
      <c r="E288" s="81" t="s">
        <v>1328</v>
      </c>
      <c r="F288" s="106" t="s">
        <v>1511</v>
      </c>
      <c r="G288" s="39" t="s">
        <v>193</v>
      </c>
      <c r="H288" s="50">
        <v>299821</v>
      </c>
      <c r="I288" s="41" t="s">
        <v>727</v>
      </c>
    </row>
    <row r="289" spans="1:9" s="52" customFormat="1" ht="60" customHeight="1" x14ac:dyDescent="0.2">
      <c r="A289" s="41" t="s">
        <v>1094</v>
      </c>
      <c r="B289" s="33" t="s">
        <v>893</v>
      </c>
      <c r="C289" s="32" t="s">
        <v>450</v>
      </c>
      <c r="D289" s="62" t="s">
        <v>3</v>
      </c>
      <c r="E289" s="82" t="s">
        <v>691</v>
      </c>
      <c r="F289" s="94" t="s">
        <v>1493</v>
      </c>
      <c r="G289" s="32" t="s">
        <v>133</v>
      </c>
      <c r="H289" s="35">
        <v>130404</v>
      </c>
      <c r="I289" s="33" t="s">
        <v>451</v>
      </c>
    </row>
    <row r="290" spans="1:9" s="52" customFormat="1" ht="63.75" customHeight="1" x14ac:dyDescent="0.2">
      <c r="A290" s="41" t="s">
        <v>1094</v>
      </c>
      <c r="B290" s="33" t="s">
        <v>842</v>
      </c>
      <c r="C290" s="32" t="s">
        <v>452</v>
      </c>
      <c r="D290" s="62" t="s">
        <v>3</v>
      </c>
      <c r="E290" s="82" t="s">
        <v>746</v>
      </c>
      <c r="F290" s="100" t="s">
        <v>1155</v>
      </c>
      <c r="G290" s="32" t="s">
        <v>193</v>
      </c>
      <c r="H290" s="35">
        <v>185621</v>
      </c>
      <c r="I290" s="33" t="s">
        <v>581</v>
      </c>
    </row>
    <row r="291" spans="1:9" s="52" customFormat="1" ht="78" customHeight="1" x14ac:dyDescent="0.2">
      <c r="A291" s="41" t="s">
        <v>1094</v>
      </c>
      <c r="B291" s="33" t="s">
        <v>932</v>
      </c>
      <c r="C291" s="32" t="s">
        <v>453</v>
      </c>
      <c r="D291" s="62" t="s">
        <v>3</v>
      </c>
      <c r="E291" s="82" t="s">
        <v>1157</v>
      </c>
      <c r="F291" s="100" t="s">
        <v>1156</v>
      </c>
      <c r="G291" s="32" t="s">
        <v>193</v>
      </c>
      <c r="H291" s="35">
        <v>2000000</v>
      </c>
      <c r="I291" s="33" t="s">
        <v>716</v>
      </c>
    </row>
    <row r="292" spans="1:9" s="52" customFormat="1" ht="76.5" customHeight="1" x14ac:dyDescent="0.2">
      <c r="A292" s="41" t="s">
        <v>1094</v>
      </c>
      <c r="B292" s="33" t="s">
        <v>835</v>
      </c>
      <c r="C292" s="32" t="s">
        <v>455</v>
      </c>
      <c r="D292" s="62" t="s">
        <v>3</v>
      </c>
      <c r="E292" s="82" t="s">
        <v>1159</v>
      </c>
      <c r="F292" s="100" t="s">
        <v>1158</v>
      </c>
      <c r="G292" s="32" t="s">
        <v>133</v>
      </c>
      <c r="H292" s="35">
        <v>191128</v>
      </c>
      <c r="I292" s="33" t="s">
        <v>456</v>
      </c>
    </row>
    <row r="293" spans="1:9" s="52" customFormat="1" ht="88.5" customHeight="1" x14ac:dyDescent="0.2">
      <c r="A293" s="41" t="s">
        <v>1092</v>
      </c>
      <c r="B293" s="33" t="s">
        <v>886</v>
      </c>
      <c r="C293" s="32" t="s">
        <v>413</v>
      </c>
      <c r="D293" s="62" t="s">
        <v>32</v>
      </c>
      <c r="E293" s="82" t="s">
        <v>1329</v>
      </c>
      <c r="F293" s="100" t="s">
        <v>1330</v>
      </c>
      <c r="G293" s="32" t="s">
        <v>216</v>
      </c>
      <c r="H293" s="35">
        <v>1366620</v>
      </c>
      <c r="I293" s="33" t="s">
        <v>414</v>
      </c>
    </row>
    <row r="294" spans="1:9" s="52" customFormat="1" ht="93" customHeight="1" x14ac:dyDescent="0.2">
      <c r="A294" s="41" t="s">
        <v>1092</v>
      </c>
      <c r="B294" s="37" t="s">
        <v>1080</v>
      </c>
      <c r="C294" s="39" t="s">
        <v>1112</v>
      </c>
      <c r="D294" s="54" t="s">
        <v>584</v>
      </c>
      <c r="E294" s="81" t="s">
        <v>730</v>
      </c>
      <c r="F294" s="58" t="s">
        <v>1117</v>
      </c>
      <c r="G294" s="47" t="s">
        <v>292</v>
      </c>
      <c r="H294" s="42">
        <v>1987000</v>
      </c>
      <c r="I294" s="41" t="s">
        <v>657</v>
      </c>
    </row>
    <row r="295" spans="1:9" s="52" customFormat="1" ht="103.5" customHeight="1" x14ac:dyDescent="0.2">
      <c r="A295" s="37" t="s">
        <v>1093</v>
      </c>
      <c r="B295" s="37" t="s">
        <v>1081</v>
      </c>
      <c r="C295" s="39" t="s">
        <v>147</v>
      </c>
      <c r="D295" s="54" t="s">
        <v>584</v>
      </c>
      <c r="E295" s="81" t="s">
        <v>1320</v>
      </c>
      <c r="F295" s="94" t="s">
        <v>1494</v>
      </c>
      <c r="G295" s="39" t="s">
        <v>935</v>
      </c>
      <c r="H295" s="42">
        <v>1207000</v>
      </c>
      <c r="I295" s="41" t="s">
        <v>1321</v>
      </c>
    </row>
    <row r="296" spans="1:9" s="52" customFormat="1" ht="61.5" customHeight="1" x14ac:dyDescent="0.2">
      <c r="A296" s="41" t="s">
        <v>1095</v>
      </c>
      <c r="B296" s="37" t="s">
        <v>1082</v>
      </c>
      <c r="C296" s="39" t="s">
        <v>152</v>
      </c>
      <c r="D296" s="54" t="s">
        <v>584</v>
      </c>
      <c r="E296" s="81" t="s">
        <v>594</v>
      </c>
      <c r="F296" s="94" t="s">
        <v>1495</v>
      </c>
      <c r="G296" s="39" t="s">
        <v>193</v>
      </c>
      <c r="H296" s="42">
        <v>274534</v>
      </c>
      <c r="I296" s="41" t="s">
        <v>234</v>
      </c>
    </row>
    <row r="297" spans="1:9" s="52" customFormat="1" ht="179.25" customHeight="1" x14ac:dyDescent="0.2">
      <c r="A297" s="41" t="s">
        <v>1090</v>
      </c>
      <c r="B297" s="37" t="s">
        <v>1083</v>
      </c>
      <c r="C297" s="39" t="s">
        <v>197</v>
      </c>
      <c r="D297" s="54" t="s">
        <v>584</v>
      </c>
      <c r="E297" s="81" t="s">
        <v>1161</v>
      </c>
      <c r="F297" s="101" t="s">
        <v>1160</v>
      </c>
      <c r="G297" s="39" t="s">
        <v>292</v>
      </c>
      <c r="H297" s="48">
        <v>2000000</v>
      </c>
      <c r="I297" s="41" t="s">
        <v>1182</v>
      </c>
    </row>
    <row r="298" spans="1:9" s="52" customFormat="1" ht="80.25" customHeight="1" x14ac:dyDescent="0.2">
      <c r="A298" s="41" t="s">
        <v>1096</v>
      </c>
      <c r="B298" s="37" t="s">
        <v>1109</v>
      </c>
      <c r="C298" s="39" t="s">
        <v>172</v>
      </c>
      <c r="D298" s="54" t="s">
        <v>584</v>
      </c>
      <c r="E298" s="81" t="s">
        <v>1322</v>
      </c>
      <c r="F298" s="101" t="s">
        <v>1117</v>
      </c>
      <c r="G298" s="39" t="s">
        <v>193</v>
      </c>
      <c r="H298" s="51">
        <v>268000</v>
      </c>
      <c r="I298" s="41" t="s">
        <v>728</v>
      </c>
    </row>
    <row r="299" spans="1:9" s="52" customFormat="1" ht="144" customHeight="1" x14ac:dyDescent="0.2">
      <c r="A299" s="41" t="s">
        <v>1094</v>
      </c>
      <c r="B299" s="37" t="s">
        <v>1084</v>
      </c>
      <c r="C299" s="39" t="s">
        <v>181</v>
      </c>
      <c r="D299" s="54" t="s">
        <v>584</v>
      </c>
      <c r="E299" s="81" t="s">
        <v>1497</v>
      </c>
      <c r="F299" s="106" t="s">
        <v>1496</v>
      </c>
      <c r="G299" s="39" t="s">
        <v>193</v>
      </c>
      <c r="H299" s="42">
        <v>2000000</v>
      </c>
      <c r="I299" s="41" t="s">
        <v>1331</v>
      </c>
    </row>
    <row r="300" spans="1:9" s="52" customFormat="1" ht="92.25" customHeight="1" x14ac:dyDescent="0.2">
      <c r="A300" s="41" t="s">
        <v>1092</v>
      </c>
      <c r="B300" s="38" t="s">
        <v>1085</v>
      </c>
      <c r="C300" s="45" t="s">
        <v>125</v>
      </c>
      <c r="D300" s="53" t="s">
        <v>584</v>
      </c>
      <c r="E300" s="88" t="s">
        <v>1332</v>
      </c>
      <c r="F300" s="94" t="s">
        <v>1498</v>
      </c>
      <c r="G300" s="45" t="s">
        <v>292</v>
      </c>
      <c r="H300" s="42">
        <v>2000000</v>
      </c>
      <c r="I300" s="41" t="s">
        <v>696</v>
      </c>
    </row>
    <row r="301" spans="1:9" s="52" customFormat="1" ht="102" customHeight="1" x14ac:dyDescent="0.2">
      <c r="A301" s="41" t="s">
        <v>1090</v>
      </c>
      <c r="B301" s="38" t="s">
        <v>1086</v>
      </c>
      <c r="C301" s="34" t="s">
        <v>105</v>
      </c>
      <c r="D301" s="53" t="s">
        <v>584</v>
      </c>
      <c r="E301" s="84" t="s">
        <v>1163</v>
      </c>
      <c r="F301" s="95" t="s">
        <v>1162</v>
      </c>
      <c r="G301" s="47" t="s">
        <v>131</v>
      </c>
      <c r="H301" s="42">
        <v>2000000</v>
      </c>
      <c r="I301" s="41" t="s">
        <v>229</v>
      </c>
    </row>
    <row r="302" spans="1:9" s="52" customFormat="1" ht="114" customHeight="1" x14ac:dyDescent="0.2">
      <c r="A302" s="41" t="s">
        <v>1090</v>
      </c>
      <c r="B302" s="38" t="s">
        <v>1087</v>
      </c>
      <c r="C302" s="34" t="s">
        <v>61</v>
      </c>
      <c r="D302" s="53" t="s">
        <v>584</v>
      </c>
      <c r="E302" s="84" t="s">
        <v>1499</v>
      </c>
      <c r="F302" s="95" t="s">
        <v>1117</v>
      </c>
      <c r="G302" s="39" t="s">
        <v>193</v>
      </c>
      <c r="H302" s="49">
        <v>1007000</v>
      </c>
      <c r="I302" s="41" t="s">
        <v>588</v>
      </c>
    </row>
    <row r="303" spans="1:9" s="52" customFormat="1" ht="84" customHeight="1" x14ac:dyDescent="0.2">
      <c r="A303" s="41" t="s">
        <v>1094</v>
      </c>
      <c r="B303" s="38" t="s">
        <v>1088</v>
      </c>
      <c r="C303" s="34" t="s">
        <v>120</v>
      </c>
      <c r="D303" s="53" t="s">
        <v>584</v>
      </c>
      <c r="E303" s="84" t="s">
        <v>729</v>
      </c>
      <c r="F303" s="95" t="s">
        <v>1501</v>
      </c>
      <c r="G303" s="47" t="s">
        <v>193</v>
      </c>
      <c r="H303" s="42">
        <v>1451878</v>
      </c>
      <c r="I303" s="41" t="s">
        <v>587</v>
      </c>
    </row>
    <row r="304" spans="1:9" s="52" customFormat="1" ht="129" customHeight="1" x14ac:dyDescent="0.2">
      <c r="A304" s="41" t="s">
        <v>1094</v>
      </c>
      <c r="B304" s="38" t="s">
        <v>1089</v>
      </c>
      <c r="C304" s="34" t="s">
        <v>36</v>
      </c>
      <c r="D304" s="53" t="s">
        <v>584</v>
      </c>
      <c r="E304" s="84" t="s">
        <v>1165</v>
      </c>
      <c r="F304" s="95" t="s">
        <v>1164</v>
      </c>
      <c r="G304" s="47" t="s">
        <v>133</v>
      </c>
      <c r="H304" s="42">
        <v>2000000</v>
      </c>
      <c r="I304" s="41" t="s">
        <v>223</v>
      </c>
    </row>
    <row r="305" spans="1:9" s="52" customFormat="1" ht="104.25" customHeight="1" x14ac:dyDescent="0.2">
      <c r="A305" s="41" t="s">
        <v>1090</v>
      </c>
      <c r="B305" s="38" t="s">
        <v>1118</v>
      </c>
      <c r="C305" s="34" t="s">
        <v>192</v>
      </c>
      <c r="D305" s="53" t="s">
        <v>584</v>
      </c>
      <c r="E305" s="84" t="s">
        <v>1333</v>
      </c>
      <c r="F305" s="113" t="s">
        <v>1117</v>
      </c>
      <c r="G305" s="47" t="s">
        <v>193</v>
      </c>
      <c r="H305" s="49">
        <v>1655788</v>
      </c>
      <c r="I305" s="41" t="s">
        <v>589</v>
      </c>
    </row>
    <row r="306" spans="1:9" s="52" customFormat="1" ht="162.75" customHeight="1" x14ac:dyDescent="0.2">
      <c r="A306" s="41" t="s">
        <v>1092</v>
      </c>
      <c r="B306" s="38" t="s">
        <v>1110</v>
      </c>
      <c r="C306" s="34" t="s">
        <v>38</v>
      </c>
      <c r="D306" s="63" t="s">
        <v>584</v>
      </c>
      <c r="E306" s="84" t="s">
        <v>1334</v>
      </c>
      <c r="F306" s="95" t="s">
        <v>1117</v>
      </c>
      <c r="G306" s="47" t="s">
        <v>292</v>
      </c>
      <c r="H306" s="42">
        <v>857291</v>
      </c>
      <c r="I306" s="41" t="s">
        <v>231</v>
      </c>
    </row>
    <row r="307" spans="1:9" s="52" customFormat="1" ht="59.25" customHeight="1" x14ac:dyDescent="0.2">
      <c r="A307" s="41" t="s">
        <v>1095</v>
      </c>
      <c r="B307" s="33" t="s">
        <v>900</v>
      </c>
      <c r="C307" s="32" t="s">
        <v>329</v>
      </c>
      <c r="D307" s="62" t="s">
        <v>584</v>
      </c>
      <c r="E307" s="82" t="s">
        <v>1335</v>
      </c>
      <c r="F307" s="94" t="s">
        <v>1502</v>
      </c>
      <c r="G307" s="32" t="s">
        <v>193</v>
      </c>
      <c r="H307" s="35">
        <v>334514</v>
      </c>
      <c r="I307" s="33" t="s">
        <v>330</v>
      </c>
    </row>
    <row r="308" spans="1:9" s="52" customFormat="1" ht="124.5" customHeight="1" x14ac:dyDescent="0.2">
      <c r="A308" s="41" t="s">
        <v>1095</v>
      </c>
      <c r="B308" s="33" t="s">
        <v>795</v>
      </c>
      <c r="C308" s="32" t="s">
        <v>335</v>
      </c>
      <c r="D308" s="62" t="s">
        <v>584</v>
      </c>
      <c r="E308" s="82" t="s">
        <v>1336</v>
      </c>
      <c r="F308" s="100" t="s">
        <v>1503</v>
      </c>
      <c r="G308" s="32" t="s">
        <v>193</v>
      </c>
      <c r="H308" s="35">
        <v>604000</v>
      </c>
      <c r="I308" s="33" t="s">
        <v>336</v>
      </c>
    </row>
    <row r="309" spans="1:9" s="52" customFormat="1" ht="81.75" customHeight="1" x14ac:dyDescent="0.2">
      <c r="A309" s="37" t="s">
        <v>1093</v>
      </c>
      <c r="B309" s="33" t="s">
        <v>840</v>
      </c>
      <c r="C309" s="32" t="s">
        <v>363</v>
      </c>
      <c r="D309" s="62" t="s">
        <v>584</v>
      </c>
      <c r="E309" s="82" t="s">
        <v>1337</v>
      </c>
      <c r="F309" s="65" t="s">
        <v>1117</v>
      </c>
      <c r="G309" s="32" t="s">
        <v>133</v>
      </c>
      <c r="H309" s="35">
        <v>1385000</v>
      </c>
      <c r="I309" s="33" t="s">
        <v>364</v>
      </c>
    </row>
    <row r="310" spans="1:9" s="52" customFormat="1" ht="74.25" customHeight="1" x14ac:dyDescent="0.2">
      <c r="A310" s="41" t="s">
        <v>1095</v>
      </c>
      <c r="B310" s="33" t="s">
        <v>897</v>
      </c>
      <c r="C310" s="32" t="s">
        <v>396</v>
      </c>
      <c r="D310" s="62" t="s">
        <v>584</v>
      </c>
      <c r="E310" s="82" t="s">
        <v>1338</v>
      </c>
      <c r="F310" s="94" t="s">
        <v>1504</v>
      </c>
      <c r="G310" s="32" t="s">
        <v>131</v>
      </c>
      <c r="H310" s="35">
        <v>257000</v>
      </c>
      <c r="I310" s="33" t="s">
        <v>731</v>
      </c>
    </row>
    <row r="311" spans="1:9" s="52" customFormat="1" ht="76.5" customHeight="1" x14ac:dyDescent="0.2">
      <c r="A311" s="41" t="s">
        <v>1095</v>
      </c>
      <c r="B311" s="33" t="s">
        <v>899</v>
      </c>
      <c r="C311" s="32" t="s">
        <v>123</v>
      </c>
      <c r="D311" s="62" t="s">
        <v>584</v>
      </c>
      <c r="E311" s="82" t="s">
        <v>702</v>
      </c>
      <c r="F311" s="100" t="s">
        <v>1117</v>
      </c>
      <c r="G311" s="32" t="s">
        <v>131</v>
      </c>
      <c r="H311" s="35">
        <v>433684</v>
      </c>
      <c r="I311" s="33" t="s">
        <v>701</v>
      </c>
    </row>
    <row r="312" spans="1:9" s="52" customFormat="1" ht="81.75" customHeight="1" x14ac:dyDescent="0.2">
      <c r="A312" s="41" t="s">
        <v>1090</v>
      </c>
      <c r="B312" s="33" t="s">
        <v>845</v>
      </c>
      <c r="C312" s="32" t="s">
        <v>423</v>
      </c>
      <c r="D312" s="62" t="s">
        <v>584</v>
      </c>
      <c r="E312" s="82" t="s">
        <v>1339</v>
      </c>
      <c r="F312" s="94" t="s">
        <v>1512</v>
      </c>
      <c r="G312" s="32" t="s">
        <v>131</v>
      </c>
      <c r="H312" s="35">
        <v>1007000</v>
      </c>
      <c r="I312" s="33" t="s">
        <v>424</v>
      </c>
    </row>
    <row r="313" spans="1:9" s="52" customFormat="1" ht="75.75" customHeight="1" x14ac:dyDescent="0.2">
      <c r="A313" s="41" t="s">
        <v>1090</v>
      </c>
      <c r="B313" s="33" t="s">
        <v>905</v>
      </c>
      <c r="C313" s="32" t="s">
        <v>70</v>
      </c>
      <c r="D313" s="62" t="s">
        <v>584</v>
      </c>
      <c r="E313" s="82" t="s">
        <v>1356</v>
      </c>
      <c r="F313" s="94" t="s">
        <v>1513</v>
      </c>
      <c r="G313" s="32" t="s">
        <v>131</v>
      </c>
      <c r="H313" s="35">
        <v>2000000</v>
      </c>
      <c r="I313" s="33" t="s">
        <v>422</v>
      </c>
    </row>
    <row r="314" spans="1:9" s="52" customFormat="1" ht="103.5" customHeight="1" x14ac:dyDescent="0.2">
      <c r="A314" s="41" t="s">
        <v>1094</v>
      </c>
      <c r="B314" s="33" t="s">
        <v>783</v>
      </c>
      <c r="C314" s="32" t="s">
        <v>75</v>
      </c>
      <c r="D314" s="62" t="s">
        <v>584</v>
      </c>
      <c r="E314" s="82" t="s">
        <v>1340</v>
      </c>
      <c r="F314" s="65" t="s">
        <v>1117</v>
      </c>
      <c r="G314" s="32" t="s">
        <v>133</v>
      </c>
      <c r="H314" s="35">
        <v>850734</v>
      </c>
      <c r="I314" s="33" t="s">
        <v>945</v>
      </c>
    </row>
    <row r="315" spans="1:9" s="52" customFormat="1" ht="109.5" customHeight="1" x14ac:dyDescent="0.2">
      <c r="A315" s="41" t="s">
        <v>1094</v>
      </c>
      <c r="B315" s="33" t="s">
        <v>923</v>
      </c>
      <c r="C315" s="32" t="s">
        <v>75</v>
      </c>
      <c r="D315" s="62" t="s">
        <v>584</v>
      </c>
      <c r="E315" s="82" t="s">
        <v>1341</v>
      </c>
      <c r="F315" s="65" t="s">
        <v>1117</v>
      </c>
      <c r="G315" s="32" t="s">
        <v>193</v>
      </c>
      <c r="H315" s="35">
        <v>656716</v>
      </c>
      <c r="I315" s="33" t="s">
        <v>471</v>
      </c>
    </row>
    <row r="316" spans="1:9" s="52" customFormat="1" ht="88.5" customHeight="1" x14ac:dyDescent="0.2">
      <c r="A316" s="41" t="s">
        <v>1092</v>
      </c>
      <c r="B316" s="33" t="s">
        <v>843</v>
      </c>
      <c r="C316" s="32" t="s">
        <v>474</v>
      </c>
      <c r="D316" s="62" t="s">
        <v>584</v>
      </c>
      <c r="E316" s="82" t="s">
        <v>747</v>
      </c>
      <c r="F316" s="65" t="s">
        <v>1117</v>
      </c>
      <c r="G316" s="32" t="s">
        <v>292</v>
      </c>
      <c r="H316" s="35">
        <v>326000</v>
      </c>
      <c r="I316" s="33" t="s">
        <v>475</v>
      </c>
    </row>
    <row r="317" spans="1:9" s="52" customFormat="1" ht="96" customHeight="1" x14ac:dyDescent="0.2">
      <c r="A317" s="41" t="s">
        <v>1090</v>
      </c>
      <c r="B317" s="33" t="s">
        <v>869</v>
      </c>
      <c r="C317" s="32" t="s">
        <v>483</v>
      </c>
      <c r="D317" s="62" t="s">
        <v>584</v>
      </c>
      <c r="E317" s="82" t="s">
        <v>1343</v>
      </c>
      <c r="F317" s="94" t="s">
        <v>1505</v>
      </c>
      <c r="G317" s="32" t="s">
        <v>131</v>
      </c>
      <c r="H317" s="35">
        <v>462988</v>
      </c>
      <c r="I317" s="33" t="s">
        <v>1342</v>
      </c>
    </row>
    <row r="318" spans="1:9" s="52" customFormat="1" ht="92.25" customHeight="1" x14ac:dyDescent="0.2">
      <c r="A318" s="41" t="s">
        <v>1090</v>
      </c>
      <c r="B318" s="33" t="s">
        <v>815</v>
      </c>
      <c r="C318" s="32" t="s">
        <v>547</v>
      </c>
      <c r="D318" s="62" t="s">
        <v>584</v>
      </c>
      <c r="E318" s="82" t="s">
        <v>946</v>
      </c>
      <c r="F318" s="65" t="s">
        <v>1117</v>
      </c>
      <c r="G318" s="32" t="s">
        <v>193</v>
      </c>
      <c r="H318" s="35">
        <v>995000</v>
      </c>
      <c r="I318" s="33" t="s">
        <v>548</v>
      </c>
    </row>
    <row r="319" spans="1:9" s="52" customFormat="1" ht="83.25" customHeight="1" thickBot="1" x14ac:dyDescent="0.25">
      <c r="A319" s="41" t="s">
        <v>1090</v>
      </c>
      <c r="B319" s="33" t="s">
        <v>816</v>
      </c>
      <c r="C319" s="112" t="s">
        <v>547</v>
      </c>
      <c r="D319" s="64" t="s">
        <v>584</v>
      </c>
      <c r="E319" s="82" t="s">
        <v>552</v>
      </c>
      <c r="F319" s="114" t="s">
        <v>1117</v>
      </c>
      <c r="G319" s="32" t="s">
        <v>193</v>
      </c>
      <c r="H319" s="35">
        <v>995000</v>
      </c>
      <c r="I319" s="33" t="s">
        <v>553</v>
      </c>
    </row>
    <row r="320" spans="1:9" s="52" customFormat="1" ht="73.5" customHeight="1" thickTop="1" x14ac:dyDescent="0.2">
      <c r="A320" s="41" t="s">
        <v>1090</v>
      </c>
      <c r="B320" s="33" t="s">
        <v>817</v>
      </c>
      <c r="C320" s="111" t="s">
        <v>547</v>
      </c>
      <c r="D320" s="33" t="s">
        <v>584</v>
      </c>
      <c r="E320" s="82" t="s">
        <v>554</v>
      </c>
      <c r="F320" s="33" t="s">
        <v>1117</v>
      </c>
      <c r="G320" s="32" t="s">
        <v>193</v>
      </c>
      <c r="H320" s="35">
        <v>995000</v>
      </c>
      <c r="I320" s="33" t="s">
        <v>555</v>
      </c>
    </row>
    <row r="322" spans="8:8" x14ac:dyDescent="0.2">
      <c r="H322" s="57">
        <f>SUM(H2:H321)</f>
        <v>299056370</v>
      </c>
    </row>
  </sheetData>
  <sheetProtection sheet="1" objects="1" scenarios="1"/>
  <autoFilter ref="A1:I320"/>
  <pageMargins left="0.75" right="0.75" top="1" bottom="1" header="0.5" footer="0.5"/>
  <pageSetup paperSize="5" scale="49" orientation="landscape" horizontalDpi="200" verticalDpi="200" r:id="rId1"/>
  <headerFooter alignWithMargins="0"/>
  <colBreaks count="1" manualBreakCount="1">
    <brk id="9" max="32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18"/>
  <sheetViews>
    <sheetView topLeftCell="A10" workbookViewId="0">
      <selection activeCell="C23" sqref="C23"/>
    </sheetView>
  </sheetViews>
  <sheetFormatPr defaultRowHeight="12.75" x14ac:dyDescent="0.2"/>
  <cols>
    <col min="3" max="3" width="14.5703125" customWidth="1"/>
    <col min="4" max="4" width="18.140625" customWidth="1"/>
    <col min="5" max="5" width="12.28515625" bestFit="1" customWidth="1"/>
  </cols>
  <sheetData>
    <row r="1" spans="3:5" ht="25.5" x14ac:dyDescent="0.2">
      <c r="C1" s="28" t="s">
        <v>278</v>
      </c>
      <c r="D1" s="28" t="s">
        <v>279</v>
      </c>
      <c r="E1" s="28" t="s">
        <v>282</v>
      </c>
    </row>
    <row r="2" spans="3:5" ht="25.5" x14ac:dyDescent="0.2">
      <c r="C2" s="29" t="s">
        <v>365</v>
      </c>
      <c r="D2" s="29" t="s">
        <v>480</v>
      </c>
      <c r="E2" s="30">
        <v>2000000</v>
      </c>
    </row>
    <row r="3" spans="3:5" ht="25.5" x14ac:dyDescent="0.2">
      <c r="C3" s="29" t="s">
        <v>295</v>
      </c>
      <c r="D3" s="29" t="s">
        <v>296</v>
      </c>
      <c r="E3" s="31"/>
    </row>
    <row r="4" spans="3:5" ht="51" x14ac:dyDescent="0.2">
      <c r="C4" s="29" t="s">
        <v>301</v>
      </c>
      <c r="D4" s="29" t="s">
        <v>302</v>
      </c>
      <c r="E4" s="30">
        <v>2000000</v>
      </c>
    </row>
    <row r="5" spans="3:5" ht="38.25" x14ac:dyDescent="0.2">
      <c r="C5" s="29" t="s">
        <v>314</v>
      </c>
      <c r="D5" s="29" t="s">
        <v>315</v>
      </c>
      <c r="E5" s="30">
        <v>650000</v>
      </c>
    </row>
    <row r="6" spans="3:5" ht="114.75" x14ac:dyDescent="0.2">
      <c r="C6" s="29" t="s">
        <v>298</v>
      </c>
      <c r="D6" s="29" t="s">
        <v>319</v>
      </c>
      <c r="E6" s="31"/>
    </row>
    <row r="7" spans="3:5" ht="38.25" x14ac:dyDescent="0.2">
      <c r="C7" s="29" t="s">
        <v>345</v>
      </c>
      <c r="D7" s="29" t="s">
        <v>346</v>
      </c>
      <c r="E7" s="30">
        <v>577365</v>
      </c>
    </row>
    <row r="8" spans="3:5" ht="25.5" x14ac:dyDescent="0.2">
      <c r="C8" s="29" t="s">
        <v>404</v>
      </c>
      <c r="D8" s="29" t="s">
        <v>405</v>
      </c>
      <c r="E8" s="30">
        <v>650658</v>
      </c>
    </row>
    <row r="9" spans="3:5" ht="25.5" x14ac:dyDescent="0.2">
      <c r="C9" s="29" t="s">
        <v>406</v>
      </c>
      <c r="D9" s="29" t="s">
        <v>407</v>
      </c>
      <c r="E9" s="30">
        <v>0</v>
      </c>
    </row>
    <row r="10" spans="3:5" ht="25.5" x14ac:dyDescent="0.2">
      <c r="C10" s="29" t="s">
        <v>408</v>
      </c>
      <c r="D10" s="29" t="s">
        <v>409</v>
      </c>
      <c r="E10" s="30">
        <v>714699</v>
      </c>
    </row>
    <row r="11" spans="3:5" ht="38.25" x14ac:dyDescent="0.2">
      <c r="C11" s="29" t="s">
        <v>359</v>
      </c>
      <c r="D11" s="29" t="s">
        <v>360</v>
      </c>
      <c r="E11" s="30">
        <v>2000000</v>
      </c>
    </row>
    <row r="12" spans="3:5" ht="38.25" x14ac:dyDescent="0.2">
      <c r="C12" s="29" t="s">
        <v>467</v>
      </c>
      <c r="D12" s="29" t="s">
        <v>468</v>
      </c>
      <c r="E12" s="30">
        <v>771871</v>
      </c>
    </row>
    <row r="13" spans="3:5" ht="25.5" x14ac:dyDescent="0.2">
      <c r="C13" s="29" t="s">
        <v>447</v>
      </c>
      <c r="D13" s="29" t="s">
        <v>448</v>
      </c>
      <c r="E13" s="30">
        <v>505775</v>
      </c>
    </row>
    <row r="14" spans="3:5" ht="38.25" x14ac:dyDescent="0.2">
      <c r="C14" s="29" t="s">
        <v>557</v>
      </c>
      <c r="D14" s="29" t="s">
        <v>558</v>
      </c>
      <c r="E14" s="30">
        <v>548917</v>
      </c>
    </row>
    <row r="15" spans="3:5" ht="25.5" x14ac:dyDescent="0.2">
      <c r="C15" s="29" t="s">
        <v>391</v>
      </c>
      <c r="D15" s="29" t="s">
        <v>392</v>
      </c>
      <c r="E15" s="30">
        <v>502817</v>
      </c>
    </row>
    <row r="16" spans="3:5" ht="51" x14ac:dyDescent="0.2">
      <c r="C16" s="29" t="s">
        <v>490</v>
      </c>
      <c r="D16" s="29" t="s">
        <v>491</v>
      </c>
      <c r="E16" s="31"/>
    </row>
    <row r="17" spans="3:5" ht="25.5" x14ac:dyDescent="0.2">
      <c r="C17" s="29" t="s">
        <v>343</v>
      </c>
      <c r="D17" s="29" t="s">
        <v>344</v>
      </c>
      <c r="E17" s="30">
        <v>1165602</v>
      </c>
    </row>
    <row r="18" spans="3:5" ht="38.25" x14ac:dyDescent="0.2">
      <c r="C18" s="29" t="s">
        <v>308</v>
      </c>
      <c r="D18" s="29" t="s">
        <v>309</v>
      </c>
      <c r="E18" s="31"/>
    </row>
  </sheetData>
  <autoFilter ref="C1:E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vt:lpstr>
      <vt:lpstr>FY 2014 Grantees</vt:lpstr>
      <vt:lpstr>Not Assigned</vt:lpstr>
      <vt:lpstr>'FY 2014 Grantees'!Print_Area</vt:lpstr>
      <vt:lpstr>'FY 2014 Grantees'!Print_Titles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J. Southcott</dc:creator>
  <cp:lastModifiedBy>Donelan, Tricia A.</cp:lastModifiedBy>
  <cp:lastPrinted>2013-10-01T18:59:21Z</cp:lastPrinted>
  <dcterms:created xsi:type="dcterms:W3CDTF">2011-04-11T12:29:30Z</dcterms:created>
  <dcterms:modified xsi:type="dcterms:W3CDTF">2014-02-06T16:47:19Z</dcterms:modified>
</cp:coreProperties>
</file>