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1125" windowWidth="14235" windowHeight="6915"/>
  </bookViews>
  <sheets>
    <sheet name="scd" sheetId="1" r:id="rId1"/>
  </sheets>
  <calcPr calcId="145621"/>
</workbook>
</file>

<file path=xl/calcChain.xml><?xml version="1.0" encoding="utf-8"?>
<calcChain xmlns="http://schemas.openxmlformats.org/spreadsheetml/2006/main">
  <c r="F29" i="1" l="1"/>
  <c r="E29" i="1"/>
  <c r="D29" i="1"/>
  <c r="C29" i="1"/>
  <c r="B22" i="1"/>
  <c r="B16" i="1"/>
  <c r="B19" i="1"/>
  <c r="B20" i="1"/>
  <c r="B21" i="1"/>
  <c r="B18" i="1"/>
  <c r="B17" i="1"/>
  <c r="B23" i="1"/>
  <c r="B28" i="1"/>
  <c r="B27" i="1"/>
  <c r="B25" i="1"/>
  <c r="B26" i="1"/>
  <c r="B24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9" i="1" l="1"/>
</calcChain>
</file>

<file path=xl/sharedStrings.xml><?xml version="1.0" encoding="utf-8"?>
<sst xmlns="http://schemas.openxmlformats.org/spreadsheetml/2006/main" count="9" uniqueCount="9">
  <si>
    <t>Fiscal Year</t>
  </si>
  <si>
    <t>0 to 20 percent</t>
  </si>
  <si>
    <t>30 to 40 percent</t>
  </si>
  <si>
    <t>50 to 60 percent</t>
  </si>
  <si>
    <t>70 to 100 percent</t>
  </si>
  <si>
    <t>Prepared by the National Center for Veterans Analysis and Statistics.</t>
  </si>
  <si>
    <t xml:space="preserve">Total Veterans with a Service-Connected Disability </t>
  </si>
  <si>
    <t xml:space="preserve">Source: Department of Veterans Affairs, Veterans Benefits Administration; 1985-1998: COIN CP-127 Reports; 1999-2012: Annual Benefits Reports </t>
  </si>
  <si>
    <t>Service-connected Disabled Veterans by Disability Rating Group: FY1986 to FY2012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</si>
</sst>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3" fontId="3" fillId="0" borderId="0" xfId="1" applyNumberFormat="1" applyFont="1" applyAlignment="1">
      <alignment horizontal="center"/>
    </xf>
    <xf numFmtId="3" fontId="3" fillId="0" borderId="3" xfId="1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Border="1"/>
    <xf numFmtId="3" fontId="0" fillId="0" borderId="1" xfId="0" applyNumberFormat="1" applyFont="1" applyBorder="1"/>
    <xf numFmtId="0" fontId="0" fillId="0" borderId="0" xfId="0" applyFont="1" applyBorder="1"/>
    <xf numFmtId="3" fontId="0" fillId="0" borderId="0" xfId="0" applyNumberFormat="1" applyFont="1" applyFill="1" applyBorder="1"/>
    <xf numFmtId="0" fontId="4" fillId="0" borderId="0" xfId="1" applyFont="1"/>
    <xf numFmtId="3" fontId="4" fillId="0" borderId="0" xfId="1" applyNumberFormat="1" applyFont="1"/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/>
    <xf numFmtId="0" fontId="0" fillId="0" borderId="0" xfId="0" applyFont="1" applyAlignment="1">
      <alignment horizontal="center"/>
    </xf>
    <xf numFmtId="3" fontId="3" fillId="0" borderId="3" xfId="1" applyNumberFormat="1" applyFont="1" applyBorder="1"/>
    <xf numFmtId="0" fontId="5" fillId="0" borderId="0" xfId="0" applyFont="1"/>
    <xf numFmtId="3" fontId="3" fillId="0" borderId="3" xfId="1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3" fontId="0" fillId="0" borderId="4" xfId="0" applyNumberFormat="1" applyFont="1" applyBorder="1"/>
    <xf numFmtId="0" fontId="1" fillId="2" borderId="3" xfId="0" applyFont="1" applyFill="1" applyBorder="1" applyAlignment="1">
      <alignment horizont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0" fillId="0" borderId="8" xfId="0" applyNumberFormat="1" applyFont="1" applyBorder="1"/>
    <xf numFmtId="3" fontId="0" fillId="0" borderId="2" xfId="0" applyNumberFormat="1" applyFont="1" applyFill="1" applyBorder="1"/>
    <xf numFmtId="0" fontId="5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10">
    <dxf>
      <font>
        <strike val="0"/>
        <outline val="0"/>
        <shadow val="0"/>
        <u val="none"/>
        <vertAlign val="baseline"/>
        <sz val="10"/>
      </font>
      <numFmt numFmtId="3" formatCode="#,##0"/>
      <border diagonalUp="0" diagonalDown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0"/>
      </font>
      <numFmt numFmtId="3" formatCode="#,##0"/>
    </dxf>
    <dxf>
      <font>
        <strike val="0"/>
        <outline val="0"/>
        <shadow val="0"/>
        <u val="none"/>
        <vertAlign val="baseline"/>
        <sz val="10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0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>
          <fgColor indexed="64"/>
        </patternFill>
      </fill>
      <alignment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2:F29" totalsRowShown="0" headerRowDxfId="9" dataDxfId="7" headerRowBorderDxfId="8" tableBorderDxfId="6">
  <tableColumns count="6">
    <tableColumn id="1" name="Fiscal Year" dataDxfId="5"/>
    <tableColumn id="6" name="Total Veterans with a Service-Connected Disability " dataDxfId="4">
      <calculatedColumnFormula>SUM(C3:F3)</calculatedColumnFormula>
    </tableColumn>
    <tableColumn id="2" name="0 to 20 percent" dataDxfId="3"/>
    <tableColumn id="3" name="30 to 40 percent" dataDxfId="2"/>
    <tableColumn id="4" name="50 to 60 percent" dataDxfId="1"/>
    <tableColumn id="5" name="70 to 100 perc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selection activeCell="A66" sqref="A66"/>
    </sheetView>
  </sheetViews>
  <sheetFormatPr defaultRowHeight="12.75" x14ac:dyDescent="0.2"/>
  <cols>
    <col min="1" max="1" width="10.5703125" style="3" customWidth="1"/>
    <col min="2" max="2" width="18" style="3" customWidth="1"/>
    <col min="3" max="6" width="12.85546875" customWidth="1"/>
    <col min="10" max="10" width="10.140625" bestFit="1" customWidth="1"/>
  </cols>
  <sheetData>
    <row r="1" spans="1:12" ht="25.5" customHeight="1" x14ac:dyDescent="0.2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1" x14ac:dyDescent="0.2">
      <c r="A2" s="22" t="s">
        <v>0</v>
      </c>
      <c r="B2" s="23" t="s">
        <v>6</v>
      </c>
      <c r="C2" s="24" t="s">
        <v>1</v>
      </c>
      <c r="D2" s="24" t="s">
        <v>2</v>
      </c>
      <c r="E2" s="23" t="s">
        <v>3</v>
      </c>
      <c r="F2" s="25" t="s">
        <v>4</v>
      </c>
      <c r="G2" s="8"/>
      <c r="H2" s="8"/>
      <c r="I2" s="8"/>
      <c r="J2" s="8"/>
      <c r="K2" s="8"/>
      <c r="L2" s="8"/>
    </row>
    <row r="3" spans="1:12" ht="15" customHeight="1" x14ac:dyDescent="0.2">
      <c r="A3" s="26">
        <v>1986</v>
      </c>
      <c r="B3" s="15">
        <f t="shared" ref="B3:B24" si="0">SUM(C3:F3)</f>
        <v>2225289</v>
      </c>
      <c r="C3" s="9">
        <v>1255398.6732529502</v>
      </c>
      <c r="D3" s="10">
        <v>495655.38518727553</v>
      </c>
      <c r="E3" s="9">
        <v>224588.21870702924</v>
      </c>
      <c r="F3" s="27">
        <v>249646.72285274498</v>
      </c>
      <c r="G3" s="7"/>
      <c r="H3" s="7"/>
      <c r="I3" s="7"/>
      <c r="J3" s="7"/>
      <c r="K3" s="7"/>
      <c r="L3" s="7"/>
    </row>
    <row r="4" spans="1:12" ht="15" customHeight="1" x14ac:dyDescent="0.2">
      <c r="A4" s="28">
        <v>1987</v>
      </c>
      <c r="B4" s="15">
        <f t="shared" si="0"/>
        <v>2212303</v>
      </c>
      <c r="C4" s="9">
        <v>1251732.5383123949</v>
      </c>
      <c r="D4" s="10">
        <v>491932.43968848797</v>
      </c>
      <c r="E4" s="9">
        <v>221479.96821469712</v>
      </c>
      <c r="F4" s="27">
        <v>247158.0537844199</v>
      </c>
      <c r="G4" s="7"/>
      <c r="H4" s="7"/>
      <c r="I4" s="7"/>
      <c r="J4" s="7"/>
      <c r="K4" s="7"/>
      <c r="L4" s="7"/>
    </row>
    <row r="5" spans="1:12" ht="15" customHeight="1" x14ac:dyDescent="0.2">
      <c r="A5" s="28">
        <v>1988</v>
      </c>
      <c r="B5" s="15">
        <f t="shared" si="0"/>
        <v>2198857</v>
      </c>
      <c r="C5" s="9">
        <v>1246938.058055091</v>
      </c>
      <c r="D5" s="10">
        <v>488117.39569752559</v>
      </c>
      <c r="E5" s="9">
        <v>218394.0972383905</v>
      </c>
      <c r="F5" s="27">
        <v>245407.44900899305</v>
      </c>
      <c r="G5" s="7"/>
      <c r="H5" s="7"/>
      <c r="I5" s="7"/>
      <c r="J5" s="7"/>
      <c r="K5" s="7"/>
      <c r="L5" s="7"/>
    </row>
    <row r="6" spans="1:12" ht="15" customHeight="1" x14ac:dyDescent="0.2">
      <c r="A6" s="28">
        <v>1989</v>
      </c>
      <c r="B6" s="15">
        <f t="shared" si="0"/>
        <v>2191549</v>
      </c>
      <c r="C6" s="9">
        <v>1245044.7737006566</v>
      </c>
      <c r="D6" s="10">
        <v>485455.63450344582</v>
      </c>
      <c r="E6" s="9">
        <v>215972.37146515725</v>
      </c>
      <c r="F6" s="27">
        <v>245076.22033074021</v>
      </c>
      <c r="G6" s="7"/>
      <c r="H6" s="7"/>
      <c r="I6" s="7"/>
      <c r="J6" s="7"/>
      <c r="K6" s="7"/>
      <c r="L6" s="7"/>
    </row>
    <row r="7" spans="1:12" ht="15" customHeight="1" x14ac:dyDescent="0.2">
      <c r="A7" s="28">
        <v>1990</v>
      </c>
      <c r="B7" s="15">
        <f t="shared" si="0"/>
        <v>2184262.0000000005</v>
      </c>
      <c r="C7" s="9">
        <v>1242102.6759018921</v>
      </c>
      <c r="D7" s="10">
        <v>483479.40582005651</v>
      </c>
      <c r="E7" s="9">
        <v>214398.97078141026</v>
      </c>
      <c r="F7" s="27">
        <v>244280.94749664128</v>
      </c>
      <c r="G7" s="7"/>
      <c r="H7" s="7"/>
      <c r="I7" s="7"/>
      <c r="J7" s="7"/>
      <c r="K7" s="7"/>
      <c r="L7" s="7"/>
    </row>
    <row r="8" spans="1:12" ht="15" customHeight="1" x14ac:dyDescent="0.2">
      <c r="A8" s="28">
        <v>1991</v>
      </c>
      <c r="B8" s="15">
        <f t="shared" si="0"/>
        <v>2179122</v>
      </c>
      <c r="C8" s="9">
        <v>1242386.3247715365</v>
      </c>
      <c r="D8" s="10">
        <v>480368.02639434242</v>
      </c>
      <c r="E8" s="9">
        <v>213028.7204244076</v>
      </c>
      <c r="F8" s="27">
        <v>243338.92840971326</v>
      </c>
      <c r="G8" s="7"/>
      <c r="H8" s="7"/>
      <c r="I8" s="7"/>
      <c r="J8" s="7"/>
      <c r="K8" s="7"/>
      <c r="L8" s="7"/>
    </row>
    <row r="9" spans="1:12" ht="15" customHeight="1" x14ac:dyDescent="0.2">
      <c r="A9" s="28">
        <v>1992</v>
      </c>
      <c r="B9" s="15">
        <f t="shared" si="0"/>
        <v>2180936</v>
      </c>
      <c r="C9" s="9">
        <v>1245352.2298474137</v>
      </c>
      <c r="D9" s="10">
        <v>479501.06432102411</v>
      </c>
      <c r="E9" s="9">
        <v>212178.06536830662</v>
      </c>
      <c r="F9" s="27">
        <v>243904.64046325549</v>
      </c>
      <c r="G9" s="7"/>
      <c r="H9" s="7"/>
      <c r="I9" s="7"/>
      <c r="J9" s="7"/>
      <c r="K9" s="7"/>
      <c r="L9" s="7"/>
    </row>
    <row r="10" spans="1:12" ht="15" customHeight="1" x14ac:dyDescent="0.2">
      <c r="A10" s="28">
        <v>1993</v>
      </c>
      <c r="B10" s="15">
        <f t="shared" si="0"/>
        <v>2197635</v>
      </c>
      <c r="C10" s="9">
        <v>1254732</v>
      </c>
      <c r="D10" s="10">
        <v>483034</v>
      </c>
      <c r="E10" s="9">
        <v>212802</v>
      </c>
      <c r="F10" s="27">
        <v>247067</v>
      </c>
      <c r="G10" s="7"/>
      <c r="H10" s="7"/>
      <c r="I10" s="7"/>
      <c r="J10" s="7"/>
      <c r="K10" s="7"/>
      <c r="L10" s="7"/>
    </row>
    <row r="11" spans="1:12" ht="15" customHeight="1" x14ac:dyDescent="0.2">
      <c r="A11" s="28">
        <v>1994</v>
      </c>
      <c r="B11" s="15">
        <f t="shared" si="0"/>
        <v>2217908</v>
      </c>
      <c r="C11" s="9">
        <v>1266403</v>
      </c>
      <c r="D11" s="10">
        <v>487251</v>
      </c>
      <c r="E11" s="9">
        <v>213807</v>
      </c>
      <c r="F11" s="27">
        <v>250447</v>
      </c>
      <c r="G11" s="7"/>
      <c r="H11" s="7"/>
      <c r="I11" s="7"/>
      <c r="J11" s="7"/>
      <c r="K11" s="7"/>
      <c r="L11" s="7"/>
    </row>
    <row r="12" spans="1:12" ht="15" customHeight="1" x14ac:dyDescent="0.2">
      <c r="A12" s="28">
        <v>1995</v>
      </c>
      <c r="B12" s="15">
        <f t="shared" si="0"/>
        <v>2235675</v>
      </c>
      <c r="C12" s="9">
        <v>1271698.136093958</v>
      </c>
      <c r="D12" s="10">
        <v>490580.81077165686</v>
      </c>
      <c r="E12" s="9">
        <v>215381.02559795693</v>
      </c>
      <c r="F12" s="27">
        <v>258015.02753642818</v>
      </c>
      <c r="G12" s="7"/>
      <c r="H12" s="7"/>
      <c r="I12" s="7"/>
      <c r="J12" s="7"/>
      <c r="K12" s="7"/>
      <c r="L12" s="7"/>
    </row>
    <row r="13" spans="1:12" ht="15" customHeight="1" x14ac:dyDescent="0.2">
      <c r="A13" s="28">
        <v>1996</v>
      </c>
      <c r="B13" s="15">
        <f t="shared" si="0"/>
        <v>2252980</v>
      </c>
      <c r="C13" s="9">
        <v>1272924</v>
      </c>
      <c r="D13" s="10">
        <v>494802</v>
      </c>
      <c r="E13" s="9">
        <v>217648</v>
      </c>
      <c r="F13" s="27">
        <v>267606</v>
      </c>
      <c r="G13" s="7"/>
      <c r="H13" s="7"/>
      <c r="I13" s="7"/>
      <c r="J13" s="7"/>
      <c r="K13" s="7"/>
      <c r="L13" s="7"/>
    </row>
    <row r="14" spans="1:12" ht="15" customHeight="1" x14ac:dyDescent="0.2">
      <c r="A14" s="28">
        <v>1997</v>
      </c>
      <c r="B14" s="15">
        <f t="shared" si="0"/>
        <v>2262771</v>
      </c>
      <c r="C14" s="9">
        <v>1266041.9119359758</v>
      </c>
      <c r="D14" s="10">
        <v>496067.09102901793</v>
      </c>
      <c r="E14" s="9">
        <v>221014.87902048396</v>
      </c>
      <c r="F14" s="27">
        <v>279647.11801452219</v>
      </c>
      <c r="G14" s="7"/>
      <c r="H14" s="7"/>
      <c r="I14" s="11"/>
      <c r="J14" s="11"/>
      <c r="K14" s="11"/>
      <c r="L14" s="11"/>
    </row>
    <row r="15" spans="1:12" ht="15" customHeight="1" x14ac:dyDescent="0.2">
      <c r="A15" s="28">
        <v>1998</v>
      </c>
      <c r="B15" s="15">
        <f t="shared" si="0"/>
        <v>2277049</v>
      </c>
      <c r="C15" s="9">
        <v>1255055.2816831849</v>
      </c>
      <c r="D15" s="10">
        <v>499907.47148429725</v>
      </c>
      <c r="E15" s="9">
        <v>226585.73782746642</v>
      </c>
      <c r="F15" s="27">
        <v>295500.5090050514</v>
      </c>
      <c r="G15" s="7"/>
      <c r="H15" s="7"/>
      <c r="I15" s="11"/>
      <c r="J15" s="11"/>
      <c r="K15" s="11"/>
      <c r="L15" s="11"/>
    </row>
    <row r="16" spans="1:12" ht="15" customHeight="1" x14ac:dyDescent="0.2">
      <c r="A16" s="28">
        <v>1999</v>
      </c>
      <c r="B16" s="15">
        <f t="shared" ref="B16:B22" si="1">SUM(C16:F16)</f>
        <v>2294453</v>
      </c>
      <c r="C16" s="18">
        <v>1242620.9659528933</v>
      </c>
      <c r="D16" s="18">
        <v>503341.03879579384</v>
      </c>
      <c r="E16" s="18">
        <v>233897.45931709235</v>
      </c>
      <c r="F16" s="29">
        <v>314593.53593422077</v>
      </c>
      <c r="G16" s="7"/>
      <c r="H16" s="7"/>
      <c r="I16" s="5"/>
      <c r="J16" s="9"/>
      <c r="K16" s="9"/>
      <c r="L16" s="12"/>
    </row>
    <row r="17" spans="1:13" ht="15" customHeight="1" x14ac:dyDescent="0.2">
      <c r="A17" s="28">
        <v>2000</v>
      </c>
      <c r="B17" s="20">
        <f t="shared" si="1"/>
        <v>2308186</v>
      </c>
      <c r="C17" s="6">
        <v>1227207</v>
      </c>
      <c r="D17" s="6">
        <v>506019</v>
      </c>
      <c r="E17" s="6">
        <v>241260</v>
      </c>
      <c r="F17" s="30">
        <v>333700</v>
      </c>
      <c r="G17" s="7"/>
      <c r="H17" s="7"/>
      <c r="I17" s="9"/>
      <c r="J17" s="9"/>
      <c r="K17" s="9"/>
      <c r="L17" s="12"/>
    </row>
    <row r="18" spans="1:13" ht="15" customHeight="1" x14ac:dyDescent="0.2">
      <c r="A18" s="28">
        <v>2001</v>
      </c>
      <c r="B18" s="15">
        <f t="shared" si="1"/>
        <v>2321103</v>
      </c>
      <c r="C18" s="6">
        <v>1211807</v>
      </c>
      <c r="D18" s="6">
        <v>509110</v>
      </c>
      <c r="E18" s="6">
        <v>248104</v>
      </c>
      <c r="F18" s="30">
        <v>352082</v>
      </c>
      <c r="G18" s="7"/>
      <c r="H18" s="7"/>
      <c r="I18" s="13"/>
      <c r="J18" s="7"/>
      <c r="K18" s="9"/>
      <c r="L18" s="12"/>
    </row>
    <row r="19" spans="1:13" ht="15" customHeight="1" x14ac:dyDescent="0.2">
      <c r="A19" s="28">
        <v>2002</v>
      </c>
      <c r="B19" s="15">
        <f t="shared" si="1"/>
        <v>2398287</v>
      </c>
      <c r="C19" s="18">
        <v>1209274</v>
      </c>
      <c r="D19" s="18">
        <v>527820</v>
      </c>
      <c r="E19" s="18">
        <v>266886</v>
      </c>
      <c r="F19" s="29">
        <v>394307</v>
      </c>
      <c r="G19" s="7"/>
      <c r="H19" s="7"/>
      <c r="I19" s="13"/>
      <c r="J19" s="7"/>
      <c r="K19" s="9"/>
      <c r="L19" s="12"/>
    </row>
    <row r="20" spans="1:13" ht="15" customHeight="1" x14ac:dyDescent="0.2">
      <c r="A20" s="28">
        <v>2003</v>
      </c>
      <c r="B20" s="15">
        <f t="shared" si="1"/>
        <v>2485229</v>
      </c>
      <c r="C20" s="18">
        <v>1204038</v>
      </c>
      <c r="D20" s="18">
        <v>546157</v>
      </c>
      <c r="E20" s="18">
        <v>287978</v>
      </c>
      <c r="F20" s="29">
        <v>447056</v>
      </c>
      <c r="G20" s="7"/>
      <c r="H20" s="7"/>
      <c r="I20" s="13"/>
      <c r="J20" s="7"/>
      <c r="K20" s="9"/>
      <c r="L20" s="9"/>
    </row>
    <row r="21" spans="1:13" ht="15" customHeight="1" x14ac:dyDescent="0.2">
      <c r="A21" s="28">
        <v>2004</v>
      </c>
      <c r="B21" s="15">
        <f t="shared" si="1"/>
        <v>2555696</v>
      </c>
      <c r="C21" s="18">
        <v>1200715</v>
      </c>
      <c r="D21" s="18">
        <v>558306</v>
      </c>
      <c r="E21" s="18">
        <v>304341</v>
      </c>
      <c r="F21" s="29">
        <v>492334</v>
      </c>
      <c r="G21" s="7"/>
      <c r="H21" s="7"/>
      <c r="I21" s="13"/>
      <c r="J21" s="7"/>
      <c r="K21" s="7"/>
      <c r="L21" s="7"/>
    </row>
    <row r="22" spans="1:13" ht="15" customHeight="1" x14ac:dyDescent="0.2">
      <c r="A22" s="28">
        <v>2005</v>
      </c>
      <c r="B22" s="15">
        <f t="shared" si="1"/>
        <v>2636979</v>
      </c>
      <c r="C22" s="18">
        <v>1199271</v>
      </c>
      <c r="D22" s="18">
        <v>573994</v>
      </c>
      <c r="E22" s="18">
        <v>324637</v>
      </c>
      <c r="F22" s="29">
        <v>539077</v>
      </c>
      <c r="G22" s="7"/>
      <c r="H22" s="7"/>
      <c r="I22" s="13"/>
      <c r="J22" s="13"/>
      <c r="K22" s="7"/>
      <c r="L22" s="7"/>
    </row>
    <row r="23" spans="1:13" ht="15" customHeight="1" x14ac:dyDescent="0.2">
      <c r="A23" s="28">
        <v>2006</v>
      </c>
      <c r="B23" s="15">
        <f t="shared" si="0"/>
        <v>2725824</v>
      </c>
      <c r="C23" s="9">
        <v>1207358</v>
      </c>
      <c r="D23" s="10">
        <v>594765</v>
      </c>
      <c r="E23" s="9">
        <v>345832</v>
      </c>
      <c r="F23" s="27">
        <v>577869</v>
      </c>
      <c r="G23" s="7"/>
      <c r="H23" s="7"/>
      <c r="I23" s="13"/>
      <c r="J23" s="14"/>
      <c r="K23" s="7"/>
      <c r="L23" s="7"/>
    </row>
    <row r="24" spans="1:13" ht="15" customHeight="1" x14ac:dyDescent="0.2">
      <c r="A24" s="28">
        <v>2007</v>
      </c>
      <c r="B24" s="15">
        <f t="shared" si="0"/>
        <v>2844178</v>
      </c>
      <c r="C24" s="9">
        <v>1229001</v>
      </c>
      <c r="D24" s="10">
        <v>621440</v>
      </c>
      <c r="E24" s="9">
        <v>371622</v>
      </c>
      <c r="F24" s="27">
        <v>622115</v>
      </c>
      <c r="G24" s="7"/>
      <c r="H24" s="7"/>
      <c r="I24" s="7"/>
      <c r="J24" s="7"/>
      <c r="K24" s="7"/>
      <c r="L24" s="7"/>
    </row>
    <row r="25" spans="1:13" ht="15" customHeight="1" x14ac:dyDescent="0.2">
      <c r="A25" s="28">
        <v>2008</v>
      </c>
      <c r="B25" s="15">
        <f>SUM(C25:F25)</f>
        <v>2952285</v>
      </c>
      <c r="C25" s="9">
        <v>1237868.2578747559</v>
      </c>
      <c r="D25" s="10">
        <v>643881.6542881066</v>
      </c>
      <c r="E25" s="9">
        <v>398679.40512288461</v>
      </c>
      <c r="F25" s="27">
        <v>671855.68271425297</v>
      </c>
      <c r="G25" s="7"/>
      <c r="H25" s="7"/>
      <c r="I25" s="7"/>
      <c r="J25" s="7"/>
      <c r="K25" s="7"/>
      <c r="L25" s="7"/>
    </row>
    <row r="26" spans="1:13" ht="15" customHeight="1" x14ac:dyDescent="0.2">
      <c r="A26" s="28">
        <v>2009</v>
      </c>
      <c r="B26" s="15">
        <f>SUM(C26:F26)</f>
        <v>3069652</v>
      </c>
      <c r="C26" s="9">
        <v>1244230</v>
      </c>
      <c r="D26" s="10">
        <v>665211</v>
      </c>
      <c r="E26" s="9">
        <v>427902</v>
      </c>
      <c r="F26" s="27">
        <v>732309</v>
      </c>
      <c r="G26" s="7"/>
      <c r="H26" s="7"/>
      <c r="I26" s="7"/>
      <c r="J26" s="7"/>
      <c r="K26" s="7"/>
      <c r="L26" s="7"/>
    </row>
    <row r="27" spans="1:13" ht="15" customHeight="1" x14ac:dyDescent="0.2">
      <c r="A27" s="28">
        <v>2010</v>
      </c>
      <c r="B27" s="15">
        <f>SUM(C27:F27)</f>
        <v>3210261</v>
      </c>
      <c r="C27" s="16">
        <v>1258882</v>
      </c>
      <c r="D27" s="10">
        <v>689599</v>
      </c>
      <c r="E27" s="9">
        <v>459657</v>
      </c>
      <c r="F27" s="27">
        <v>802123</v>
      </c>
      <c r="G27" s="7"/>
      <c r="H27" s="7"/>
      <c r="I27" s="7"/>
      <c r="J27" s="7"/>
      <c r="K27" s="7"/>
      <c r="L27" s="7"/>
    </row>
    <row r="28" spans="1:13" ht="16.5" customHeight="1" x14ac:dyDescent="0.2">
      <c r="A28" s="28">
        <v>2011</v>
      </c>
      <c r="B28" s="15">
        <f>SUM(C28:F28)</f>
        <v>3354741</v>
      </c>
      <c r="C28" s="12">
        <v>1258987</v>
      </c>
      <c r="D28" s="10">
        <v>711305</v>
      </c>
      <c r="E28" s="9">
        <v>492692</v>
      </c>
      <c r="F28" s="27">
        <v>891757</v>
      </c>
      <c r="G28" s="11"/>
      <c r="H28" s="11"/>
      <c r="I28" s="11"/>
      <c r="J28" s="11"/>
      <c r="K28" s="11"/>
      <c r="L28" s="11"/>
      <c r="M28" s="4"/>
    </row>
    <row r="29" spans="1:13" x14ac:dyDescent="0.2">
      <c r="A29" s="28">
        <v>2012</v>
      </c>
      <c r="B29" s="21">
        <f>SUM(C29:F29)</f>
        <v>3536802</v>
      </c>
      <c r="C29" s="32">
        <f>11374+803443+451684</f>
        <v>1266501</v>
      </c>
      <c r="D29" s="10">
        <f>387608+342205</f>
        <v>729813</v>
      </c>
      <c r="E29" s="9">
        <f>233088+299104</f>
        <v>532192</v>
      </c>
      <c r="F29" s="31">
        <f>281254+227074+140091+359877</f>
        <v>1008296</v>
      </c>
    </row>
    <row r="30" spans="1:13" ht="31.5" customHeight="1" x14ac:dyDescent="0.2">
      <c r="A30" s="33" t="s">
        <v>7</v>
      </c>
      <c r="B30" s="33"/>
      <c r="C30" s="33"/>
      <c r="D30" s="33"/>
      <c r="E30" s="33"/>
      <c r="F30" s="33"/>
      <c r="G30" s="34"/>
      <c r="H30" s="34"/>
      <c r="I30" s="34"/>
      <c r="J30" s="34"/>
      <c r="K30" s="34"/>
      <c r="L30" s="34"/>
    </row>
    <row r="31" spans="1:13" x14ac:dyDescent="0.2">
      <c r="A31" s="19" t="s">
        <v>5</v>
      </c>
      <c r="B31" s="7"/>
      <c r="C31" s="7"/>
      <c r="D31" s="7"/>
      <c r="E31" s="7"/>
      <c r="F31" s="17"/>
      <c r="G31" s="7"/>
      <c r="H31" s="7"/>
      <c r="I31" s="7"/>
      <c r="J31" s="7"/>
      <c r="K31" s="7"/>
      <c r="L31" s="7"/>
    </row>
  </sheetData>
  <mergeCells count="2">
    <mergeCell ref="A30:F30"/>
    <mergeCell ref="G30:L30"/>
  </mergeCells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BE6B153A60E24C8AE19B9651CB61DF" ma:contentTypeVersion="0" ma:contentTypeDescription="Create a new document." ma:contentTypeScope="" ma:versionID="bdc5d90816420902188831a18b6ce2df">
  <xsd:schema xmlns:xsd="http://www.w3.org/2001/XMLSchema" xmlns:p="http://schemas.microsoft.com/office/2006/metadata/properties" targetNamespace="http://schemas.microsoft.com/office/2006/metadata/properties" ma:root="true" ma:fieldsID="5004e8152bd2e591ea4e0122bd14ac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9474084-DB5F-43BC-AC5D-3B7FAB17E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B087096-3CEE-4477-863C-F0482BB49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F2160-58A3-4FFA-9AB7-7A26106BE0F4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scd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 Desktop Technologies</dc:creator>
  <cp:lastModifiedBy>Glasgow, Dorothy</cp:lastModifiedBy>
  <cp:lastPrinted>2012-06-11T12:55:01Z</cp:lastPrinted>
  <dcterms:created xsi:type="dcterms:W3CDTF">2010-12-22T13:39:31Z</dcterms:created>
  <dcterms:modified xsi:type="dcterms:W3CDTF">2013-11-08T12:41:05Z</dcterms:modified>
</cp:coreProperties>
</file>